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25" windowWidth="15195" windowHeight="8265" activeTab="1"/>
  </bookViews>
  <sheets>
    <sheet name="Questionnaire" sheetId="1" r:id="rId1"/>
    <sheet name="Sec. 01" sheetId="2" r:id="rId2"/>
    <sheet name="Variance Analysis" sheetId="3" r:id="rId3"/>
  </sheets>
  <externalReferences>
    <externalReference r:id="rId4"/>
  </externalReferences>
  <definedNames>
    <definedName name="_xlnm.Print_Area" localSheetId="0">Questionnaire!$A$1:$K$95</definedName>
    <definedName name="_xlnm.Print_Area" localSheetId="1">'Sec. 01'!$A$1:$K$77</definedName>
  </definedNames>
  <calcPr calcId="145621"/>
</workbook>
</file>

<file path=xl/calcChain.xml><?xml version="1.0" encoding="utf-8"?>
<calcChain xmlns="http://schemas.openxmlformats.org/spreadsheetml/2006/main">
  <c r="D4" i="3" l="1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2" l="1"/>
  <c r="E4" i="3" s="1"/>
  <c r="C30" i="3" l="1"/>
  <c r="H62" i="2"/>
  <c r="D25" i="3" s="1"/>
  <c r="H50" i="2"/>
  <c r="H32" i="2"/>
  <c r="H29" i="2"/>
  <c r="H17" i="2"/>
  <c r="H68" i="2"/>
  <c r="H65" i="2"/>
  <c r="H59" i="2"/>
  <c r="D24" i="3" s="1"/>
  <c r="H56" i="2"/>
  <c r="H53" i="2"/>
  <c r="H47" i="2"/>
  <c r="D20" i="3" s="1"/>
  <c r="H44" i="2"/>
  <c r="H41" i="2"/>
  <c r="H38" i="2"/>
  <c r="D17" i="3" s="1"/>
  <c r="H35" i="2"/>
  <c r="D16" i="3" s="1"/>
  <c r="H26" i="2"/>
  <c r="D13" i="3" s="1"/>
  <c r="H23" i="2"/>
  <c r="D12" i="3" s="1"/>
  <c r="H20" i="2"/>
  <c r="D11" i="3" s="1"/>
  <c r="H14" i="2"/>
  <c r="D9" i="3" s="1"/>
  <c r="H11" i="2"/>
  <c r="D8" i="3" s="1"/>
  <c r="C31" i="3"/>
  <c r="D18" i="3" l="1"/>
  <c r="E18" i="3" s="1"/>
  <c r="F18" i="3" s="1"/>
  <c r="D19" i="3"/>
  <c r="E19" i="3" s="1"/>
  <c r="F19" i="3" s="1"/>
  <c r="D26" i="3"/>
  <c r="E26" i="3" s="1"/>
  <c r="F26" i="3" s="1"/>
  <c r="D15" i="3"/>
  <c r="E15" i="3" s="1"/>
  <c r="F15" i="3" s="1"/>
  <c r="D22" i="3"/>
  <c r="E22" i="3" s="1"/>
  <c r="F22" i="3" s="1"/>
  <c r="D27" i="3"/>
  <c r="E27" i="3" s="1"/>
  <c r="F27" i="3" s="1"/>
  <c r="D21" i="3"/>
  <c r="E21" i="3" s="1"/>
  <c r="F21" i="3" s="1"/>
  <c r="D10" i="3"/>
  <c r="D23" i="3"/>
  <c r="E23" i="3" s="1"/>
  <c r="F23" i="3" s="1"/>
  <c r="D14" i="3"/>
  <c r="E14" i="3" s="1"/>
  <c r="F14" i="3" s="1"/>
  <c r="E24" i="3"/>
  <c r="F24" i="3" s="1"/>
  <c r="E16" i="3"/>
  <c r="F16" i="3" s="1"/>
  <c r="E12" i="3"/>
  <c r="F12" i="3" s="1"/>
  <c r="E20" i="3"/>
  <c r="F20" i="3" s="1"/>
  <c r="E9" i="3"/>
  <c r="F9" i="3" s="1"/>
  <c r="E13" i="3"/>
  <c r="F13" i="3" s="1"/>
  <c r="E17" i="3"/>
  <c r="F17" i="3" s="1"/>
  <c r="E25" i="3"/>
  <c r="F25" i="3" s="1"/>
  <c r="E11" i="3"/>
  <c r="F11" i="3" s="1"/>
  <c r="F4" i="3"/>
  <c r="C29" i="3"/>
  <c r="E8" i="3"/>
  <c r="C32" i="3"/>
  <c r="D31" i="3" l="1"/>
  <c r="D29" i="3"/>
  <c r="E10" i="3"/>
  <c r="F10" i="3" s="1"/>
  <c r="D30" i="3"/>
  <c r="D32" i="3"/>
  <c r="F8" i="3"/>
  <c r="E31" i="3" l="1"/>
  <c r="E30" i="3"/>
  <c r="E32" i="3"/>
  <c r="E29" i="3"/>
  <c r="F31" i="3"/>
  <c r="F30" i="3"/>
  <c r="F32" i="3"/>
  <c r="F29" i="3"/>
</calcChain>
</file>

<file path=xl/sharedStrings.xml><?xml version="1.0" encoding="utf-8"?>
<sst xmlns="http://schemas.openxmlformats.org/spreadsheetml/2006/main" count="247" uniqueCount="60">
  <si>
    <t>……/….../……</t>
  </si>
  <si>
    <r>
      <t>Course Code</t>
    </r>
    <r>
      <rPr>
        <sz val="12"/>
        <rFont val="Times New Roman"/>
        <family val="1"/>
        <charset val="162"/>
      </rPr>
      <t>:</t>
    </r>
  </si>
  <si>
    <r>
      <t>Section Number</t>
    </r>
    <r>
      <rPr>
        <sz val="12"/>
        <rFont val="Times New Roman"/>
        <family val="1"/>
        <charset val="162"/>
      </rPr>
      <t>:</t>
    </r>
  </si>
  <si>
    <t>Strongly agree</t>
  </si>
  <si>
    <t>Strongly disagree</t>
  </si>
  <si>
    <r>
      <t xml:space="preserve">5 </t>
    </r>
    <r>
      <rPr>
        <sz val="10"/>
        <rFont val="Webdings"/>
        <family val="1"/>
        <charset val="2"/>
      </rPr>
      <t>c</t>
    </r>
  </si>
  <si>
    <r>
      <t xml:space="preserve">4 </t>
    </r>
    <r>
      <rPr>
        <sz val="10"/>
        <rFont val="Webdings"/>
        <family val="1"/>
        <charset val="2"/>
      </rPr>
      <t>c</t>
    </r>
  </si>
  <si>
    <r>
      <t xml:space="preserve">3 </t>
    </r>
    <r>
      <rPr>
        <sz val="10"/>
        <rFont val="Webdings"/>
        <family val="1"/>
        <charset val="2"/>
      </rPr>
      <t>c</t>
    </r>
  </si>
  <si>
    <r>
      <t xml:space="preserve">2 </t>
    </r>
    <r>
      <rPr>
        <sz val="10"/>
        <rFont val="Webdings"/>
        <family val="1"/>
        <charset val="2"/>
      </rPr>
      <t>c</t>
    </r>
  </si>
  <si>
    <r>
      <t xml:space="preserve">1 </t>
    </r>
    <r>
      <rPr>
        <sz val="10"/>
        <rFont val="Webdings"/>
        <family val="1"/>
        <charset val="2"/>
      </rPr>
      <t>c</t>
    </r>
  </si>
  <si>
    <t>Please indicate any other issue you would like to share with your instructor concerning Course, Instructor, Teaching Style, Teaching Material, Behavior in class....</t>
  </si>
  <si>
    <t>1. The instructor clearly states class objectives and what is expected from students.</t>
  </si>
  <si>
    <t>001</t>
  </si>
  <si>
    <t>Student Number:</t>
  </si>
  <si>
    <t># of Responses:</t>
  </si>
  <si>
    <t>Response %:</t>
  </si>
  <si>
    <t>Course Code:</t>
  </si>
  <si>
    <t>Section Number:</t>
  </si>
  <si>
    <t>2. I have a chance to be heard and attended.</t>
  </si>
  <si>
    <t>3. I can interact effectively with my class mates.</t>
  </si>
  <si>
    <t>4. The instructor and students listen to each other.</t>
  </si>
  <si>
    <t>5. Conflicts in class are openly recognized and discussed.</t>
  </si>
  <si>
    <t>6. The instructor listens to and tries to evaluate new and different ideas.</t>
  </si>
  <si>
    <t>7. I believe that my skills are fully utilized in class.</t>
  </si>
  <si>
    <t>8. I am given opportunity to share leadership and responsibility in class.</t>
  </si>
  <si>
    <t>9. I think the instructor is fair in treating all members of the class.</t>
  </si>
  <si>
    <t>10. If there is a conflict in class, there are always ways to resolve it.</t>
  </si>
  <si>
    <t>11. I believe that topics discussed in class will have a positive impact on my future carrier.</t>
  </si>
  <si>
    <t>12. Exams, quizzes, homework and other performance criteria stated in course syllabus are related to topics discussed in class.</t>
  </si>
  <si>
    <t>13. The instructor announces students’ attendance records and performances within a reasonable amount of time.</t>
  </si>
  <si>
    <t>14. I can set my own course objectives / goals.</t>
  </si>
  <si>
    <t>15. I clearly understand teacher’s expectations.</t>
  </si>
  <si>
    <t>16. The teacher interacts with students on the basis of mutual respect.</t>
  </si>
  <si>
    <t>17. I can evaluate my own performance.</t>
  </si>
  <si>
    <t>18. I can solve my own problems in the class.</t>
  </si>
  <si>
    <t>19. I have the chance to work individually (separate from teacher).</t>
  </si>
  <si>
    <t>20. I can set my own goals / objectives for personal improvement.</t>
  </si>
  <si>
    <t xml:space="preserve"> </t>
  </si>
  <si>
    <t>Teaching Material, Behavior in class....</t>
  </si>
  <si>
    <t xml:space="preserve">Please indicate any other issue you would like to share with your instructor concerning Course, Instructor, Teaching Style, </t>
  </si>
  <si>
    <t>Average</t>
  </si>
  <si>
    <r>
      <t xml:space="preserve">(*): The comments above reflect the opinion of students, and, </t>
    </r>
    <r>
      <rPr>
        <b/>
        <u/>
        <sz val="12"/>
        <rFont val="Times New Roman"/>
        <family val="1"/>
        <charset val="162"/>
      </rPr>
      <t>in no way</t>
    </r>
    <r>
      <rPr>
        <sz val="12"/>
        <rFont val="Times New Roman"/>
        <family val="1"/>
        <charset val="162"/>
      </rPr>
      <t>, can be used to reflect the opinion of the course instructor.</t>
    </r>
  </si>
  <si>
    <t>Your comments (Exactly as written in the questionnaire)*</t>
  </si>
  <si>
    <t>End of Semester Evaluation Questionnaire</t>
  </si>
  <si>
    <t>Question</t>
  </si>
  <si>
    <t>Mid-Semester Average</t>
  </si>
  <si>
    <t>End of Semester Average</t>
  </si>
  <si>
    <t>Difference</t>
  </si>
  <si>
    <t>Difference (%)</t>
  </si>
  <si>
    <t>Mid-Semester</t>
  </si>
  <si>
    <t>End of Semester</t>
  </si>
  <si>
    <t>Response Rate</t>
  </si>
  <si>
    <t>Standard Deviation</t>
  </si>
  <si>
    <t>Maximum</t>
  </si>
  <si>
    <t>Minimum</t>
  </si>
  <si>
    <t>CTIS 186</t>
  </si>
  <si>
    <t>01.06.2023</t>
  </si>
  <si>
    <t>- It would be appreciated by students if less strict measures are taken for late homeworks because accidents can come in the way anyhow. I</t>
  </si>
  <si>
    <t>suggest penalizing students but not giving 0 especially if they made an effort to do it. For other courses this thing is done so maybe the course</t>
  </si>
  <si>
    <t>requirements and conditions should be a little bit revise for the sake of upcoming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</si>
</sst>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\-mmm\-yy;@"/>
  </numFmts>
  <fonts count="12" x14ac:knownFonts="1">
    <font>
      <sz val="10"/>
      <name val="Arial"/>
    </font>
    <font>
      <sz val="12"/>
      <name val="Times New Roman"/>
      <family val="1"/>
      <charset val="162"/>
    </font>
    <font>
      <sz val="8"/>
      <name val="Arial"/>
      <family val="2"/>
      <charset val="162"/>
    </font>
    <font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sz val="10"/>
      <name val="Webdings"/>
      <family val="1"/>
      <charset val="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vertical="top"/>
    </xf>
    <xf numFmtId="0" fontId="0" fillId="0" borderId="0" xfId="0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4" fillId="0" borderId="0" xfId="0" applyFont="1" applyAlignment="1">
      <alignment horizontal="left"/>
    </xf>
    <xf numFmtId="10" fontId="4" fillId="0" borderId="0" xfId="0" applyNumberFormat="1" applyFont="1" applyAlignment="1">
      <alignment horizontal="left"/>
    </xf>
    <xf numFmtId="0" fontId="1" fillId="0" borderId="0" xfId="0" applyFont="1" applyAlignment="1">
      <alignment readingOrder="1"/>
    </xf>
    <xf numFmtId="0" fontId="0" fillId="0" borderId="0" xfId="0" applyAlignment="1">
      <alignment readingOrder="1"/>
    </xf>
    <xf numFmtId="0" fontId="4" fillId="0" borderId="7" xfId="0" applyFont="1" applyBorder="1" applyAlignment="1">
      <alignment horizontal="center" readingOrder="1"/>
    </xf>
    <xf numFmtId="0" fontId="4" fillId="0" borderId="8" xfId="0" applyFont="1" applyBorder="1" applyAlignment="1">
      <alignment horizontal="center" readingOrder="1"/>
    </xf>
    <xf numFmtId="0" fontId="4" fillId="0" borderId="9" xfId="0" applyFont="1" applyBorder="1" applyAlignment="1">
      <alignment horizontal="center" readingOrder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quotePrefix="1" applyFont="1" applyBorder="1"/>
    <xf numFmtId="0" fontId="1" fillId="0" borderId="0" xfId="0" applyFont="1" applyBorder="1" applyAlignment="1">
      <alignment horizontal="center"/>
    </xf>
    <xf numFmtId="0" fontId="9" fillId="0" borderId="13" xfId="0" applyFont="1" applyBorder="1" applyAlignment="1">
      <alignment vertical="top"/>
    </xf>
    <xf numFmtId="0" fontId="9" fillId="0" borderId="1" xfId="0" applyFont="1" applyBorder="1"/>
    <xf numFmtId="0" fontId="9" fillId="0" borderId="14" xfId="0" applyFont="1" applyBorder="1"/>
    <xf numFmtId="0" fontId="9" fillId="0" borderId="2" xfId="0" applyFont="1" applyBorder="1"/>
    <xf numFmtId="0" fontId="9" fillId="0" borderId="0" xfId="0" applyFont="1" applyBorder="1"/>
    <xf numFmtId="0" fontId="9" fillId="0" borderId="3" xfId="0" applyFont="1" applyBorder="1"/>
    <xf numFmtId="2" fontId="4" fillId="0" borderId="15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readingOrder="1"/>
    </xf>
    <xf numFmtId="0" fontId="1" fillId="0" borderId="2" xfId="0" applyFont="1" applyBorder="1" applyAlignment="1"/>
    <xf numFmtId="0" fontId="1" fillId="0" borderId="1" xfId="0" quotePrefix="1" applyFont="1" applyBorder="1"/>
    <xf numFmtId="0" fontId="1" fillId="0" borderId="0" xfId="0" applyFont="1" applyAlignme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quotePrefix="1" applyFont="1"/>
    <xf numFmtId="0" fontId="3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0" xfId="0" applyFont="1" applyBorder="1" applyAlignment="1">
      <alignment horizontal="center"/>
    </xf>
    <xf numFmtId="40" fontId="1" fillId="0" borderId="21" xfId="0" applyNumberFormat="1" applyFont="1" applyBorder="1" applyAlignment="1">
      <alignment horizontal="center"/>
    </xf>
    <xf numFmtId="40" fontId="4" fillId="0" borderId="21" xfId="0" applyNumberFormat="1" applyFont="1" applyBorder="1" applyAlignment="1">
      <alignment horizontal="center"/>
    </xf>
    <xf numFmtId="10" fontId="4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0" fontId="1" fillId="0" borderId="24" xfId="0" applyNumberFormat="1" applyFont="1" applyBorder="1" applyAlignment="1">
      <alignment horizontal="center"/>
    </xf>
    <xf numFmtId="40" fontId="4" fillId="0" borderId="24" xfId="0" applyNumberFormat="1" applyFont="1" applyBorder="1" applyAlignment="1">
      <alignment horizontal="center"/>
    </xf>
    <xf numFmtId="10" fontId="4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0" fontId="1" fillId="0" borderId="27" xfId="0" applyNumberFormat="1" applyFont="1" applyBorder="1" applyAlignment="1">
      <alignment horizontal="center"/>
    </xf>
    <xf numFmtId="40" fontId="4" fillId="0" borderId="27" xfId="0" applyNumberFormat="1" applyFont="1" applyBorder="1" applyAlignment="1">
      <alignment horizontal="center"/>
    </xf>
    <xf numFmtId="10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/>
    <xf numFmtId="10" fontId="4" fillId="0" borderId="30" xfId="0" applyNumberFormat="1" applyFont="1" applyBorder="1" applyAlignment="1">
      <alignment horizontal="center"/>
    </xf>
    <xf numFmtId="10" fontId="4" fillId="0" borderId="31" xfId="0" applyNumberFormat="1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0" fontId="1" fillId="0" borderId="4" xfId="0" quotePrefix="1" applyFont="1" applyBorder="1"/>
    <xf numFmtId="0" fontId="9" fillId="0" borderId="5" xfId="0" applyFont="1" applyBorder="1"/>
    <xf numFmtId="0" fontId="9" fillId="0" borderId="6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3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4" xfId="0" applyBorder="1" applyAlignment="1">
      <alignment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4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tr-TR"/>
              <a:t>Mid-Semester vs. End of Semester Averages Variance Analysis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1594202898547"/>
          <c:y val="0.13533450991187693"/>
          <c:w val="0.83862801932367148"/>
          <c:h val="0.59226139408229306"/>
        </c:manualLayout>
      </c:layout>
      <c:lineChart>
        <c:grouping val="standard"/>
        <c:varyColors val="0"/>
        <c:ser>
          <c:idx val="2"/>
          <c:order val="0"/>
          <c:tx>
            <c:v>Mid-Semester Evaluation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'Variance Analysis'!$C$8:$C$27</c:f>
              <c:numCache>
                <c:formatCode>#,##0.00_);[Red]\(#,##0.00\)</c:formatCode>
                <c:ptCount val="20"/>
                <c:pt idx="0">
                  <c:v>4.75</c:v>
                </c:pt>
                <c:pt idx="1">
                  <c:v>5</c:v>
                </c:pt>
                <c:pt idx="2">
                  <c:v>3.5</c:v>
                </c:pt>
                <c:pt idx="3">
                  <c:v>5</c:v>
                </c:pt>
                <c:pt idx="4">
                  <c:v>4.5</c:v>
                </c:pt>
                <c:pt idx="5">
                  <c:v>4.75</c:v>
                </c:pt>
                <c:pt idx="6">
                  <c:v>4.5</c:v>
                </c:pt>
                <c:pt idx="7">
                  <c:v>3.75</c:v>
                </c:pt>
                <c:pt idx="8">
                  <c:v>5</c:v>
                </c:pt>
                <c:pt idx="9">
                  <c:v>4.25</c:v>
                </c:pt>
                <c:pt idx="10">
                  <c:v>4.25</c:v>
                </c:pt>
                <c:pt idx="11">
                  <c:v>5</c:v>
                </c:pt>
                <c:pt idx="12">
                  <c:v>5</c:v>
                </c:pt>
                <c:pt idx="13">
                  <c:v>4.25</c:v>
                </c:pt>
                <c:pt idx="14">
                  <c:v>4.5</c:v>
                </c:pt>
                <c:pt idx="15">
                  <c:v>5</c:v>
                </c:pt>
                <c:pt idx="16">
                  <c:v>4.5</c:v>
                </c:pt>
                <c:pt idx="17">
                  <c:v>4.5</c:v>
                </c:pt>
                <c:pt idx="18">
                  <c:v>4.75</c:v>
                </c:pt>
                <c:pt idx="19">
                  <c:v>4.25</c:v>
                </c:pt>
              </c:numCache>
            </c:numRef>
          </c:val>
          <c:smooth val="0"/>
        </c:ser>
        <c:ser>
          <c:idx val="0"/>
          <c:order val="1"/>
          <c:tx>
            <c:v>End of Semester Evaluation</c:v>
          </c:tx>
          <c:val>
            <c:numRef>
              <c:f>'Variance Analysis'!$D$8:$D$27</c:f>
              <c:numCache>
                <c:formatCode>#,##0.00_);[Red]\(#,##0.00\)</c:formatCode>
                <c:ptCount val="20"/>
                <c:pt idx="0">
                  <c:v>5</c:v>
                </c:pt>
                <c:pt idx="1">
                  <c:v>4.5</c:v>
                </c:pt>
                <c:pt idx="2">
                  <c:v>2.5</c:v>
                </c:pt>
                <c:pt idx="3">
                  <c:v>4.5</c:v>
                </c:pt>
                <c:pt idx="4">
                  <c:v>3.5</c:v>
                </c:pt>
                <c:pt idx="5">
                  <c:v>4.5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3.5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4.5</c:v>
                </c:pt>
                <c:pt idx="15">
                  <c:v>5</c:v>
                </c:pt>
                <c:pt idx="16">
                  <c:v>4.5</c:v>
                </c:pt>
                <c:pt idx="17">
                  <c:v>4.5</c:v>
                </c:pt>
                <c:pt idx="18">
                  <c:v>5</c:v>
                </c:pt>
                <c:pt idx="19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085760"/>
        <c:axId val="276437248"/>
      </c:lineChart>
      <c:catAx>
        <c:axId val="27608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Question</a:t>
                </a:r>
              </a:p>
            </c:rich>
          </c:tx>
          <c:layout>
            <c:manualLayout>
              <c:xMode val="edge"/>
              <c:yMode val="edge"/>
              <c:x val="0.47661420599578613"/>
              <c:y val="0.81311706608880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6437248"/>
        <c:crosses val="autoZero"/>
        <c:auto val="1"/>
        <c:lblAlgn val="ctr"/>
        <c:lblOffset val="100"/>
        <c:noMultiLvlLbl val="0"/>
      </c:catAx>
      <c:valAx>
        <c:axId val="276437248"/>
        <c:scaling>
          <c:orientation val="minMax"/>
          <c:max val="5"/>
          <c:min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tr-TR"/>
                  <a:t>Average</a:t>
                </a:r>
              </a:p>
            </c:rich>
          </c:tx>
          <c:layout>
            <c:manualLayout>
              <c:xMode val="edge"/>
              <c:yMode val="edge"/>
              <c:x val="2.1256107031564875E-2"/>
              <c:y val="0.344607550759152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6085760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7</xdr:col>
      <xdr:colOff>190500</xdr:colOff>
      <xdr:row>50</xdr:row>
      <xdr:rowOff>95250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d-Semester%20Questionnaire%20Evaluation%20(CTIS%2018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naire"/>
      <sheetName val="Sec. 01"/>
    </sheetNames>
    <sheetDataSet>
      <sheetData sheetId="0"/>
      <sheetData sheetId="1">
        <row r="7">
          <cell r="C7">
            <v>0.2857142857142857</v>
          </cell>
        </row>
        <row r="11">
          <cell r="H11">
            <v>4.75</v>
          </cell>
        </row>
        <row r="14">
          <cell r="H14">
            <v>5</v>
          </cell>
        </row>
        <row r="17">
          <cell r="H17">
            <v>3.5</v>
          </cell>
        </row>
        <row r="20">
          <cell r="H20">
            <v>5</v>
          </cell>
        </row>
        <row r="23">
          <cell r="H23">
            <v>4.5</v>
          </cell>
        </row>
        <row r="26">
          <cell r="H26">
            <v>4.75</v>
          </cell>
        </row>
        <row r="29">
          <cell r="H29">
            <v>4.5</v>
          </cell>
        </row>
        <row r="32">
          <cell r="H32">
            <v>3.75</v>
          </cell>
        </row>
        <row r="35">
          <cell r="H35">
            <v>5</v>
          </cell>
        </row>
        <row r="38">
          <cell r="H38">
            <v>4.25</v>
          </cell>
        </row>
        <row r="41">
          <cell r="H41">
            <v>4.25</v>
          </cell>
        </row>
        <row r="44">
          <cell r="H44">
            <v>5</v>
          </cell>
        </row>
        <row r="47">
          <cell r="H47">
            <v>5</v>
          </cell>
        </row>
        <row r="50">
          <cell r="H50">
            <v>4.25</v>
          </cell>
        </row>
        <row r="53">
          <cell r="H53">
            <v>4.5</v>
          </cell>
        </row>
        <row r="56">
          <cell r="H56">
            <v>5</v>
          </cell>
        </row>
        <row r="59">
          <cell r="H59">
            <v>4.5</v>
          </cell>
        </row>
        <row r="62">
          <cell r="H62">
            <v>4.5</v>
          </cell>
        </row>
        <row r="65">
          <cell r="H65">
            <v>4.75</v>
          </cell>
        </row>
        <row r="68">
          <cell r="H68">
            <v>4.25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workbookViewId="0">
      <selection activeCell="A3" sqref="A3:B3"/>
    </sheetView>
  </sheetViews>
  <sheetFormatPr defaultRowHeight="15.75" x14ac:dyDescent="0.25"/>
  <cols>
    <col min="1" max="5" width="12.7109375" style="1" customWidth="1"/>
    <col min="6" max="6" width="12.140625" style="1" customWidth="1"/>
    <col min="7" max="8" width="9.140625" style="1"/>
    <col min="9" max="9" width="12.140625" style="1" customWidth="1"/>
    <col min="10" max="10" width="4.5703125" style="1" customWidth="1"/>
    <col min="11" max="11" width="17" style="1" customWidth="1"/>
    <col min="12" max="16384" width="9.140625" style="1"/>
  </cols>
  <sheetData>
    <row r="1" spans="1:11" ht="20.100000000000001" customHeight="1" x14ac:dyDescent="0.3">
      <c r="B1"/>
      <c r="C1"/>
      <c r="D1"/>
      <c r="E1"/>
      <c r="K1" s="40" t="s">
        <v>0</v>
      </c>
    </row>
    <row r="2" spans="1:11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0.100000000000001" customHeight="1" x14ac:dyDescent="0.25">
      <c r="A3" s="70" t="s">
        <v>1</v>
      </c>
      <c r="B3" s="70"/>
      <c r="C3"/>
      <c r="D3"/>
      <c r="E3"/>
    </row>
    <row r="4" spans="1:11" ht="20.100000000000001" customHeight="1" x14ac:dyDescent="0.25">
      <c r="A4" s="70" t="s">
        <v>2</v>
      </c>
      <c r="B4" s="70"/>
      <c r="C4"/>
      <c r="D4"/>
      <c r="E4"/>
    </row>
    <row r="5" spans="1:11" ht="20.100000000000001" customHeight="1" x14ac:dyDescent="0.25">
      <c r="B5"/>
      <c r="C5"/>
      <c r="D5"/>
      <c r="E5"/>
    </row>
    <row r="6" spans="1:11" ht="20.100000000000001" customHeight="1" x14ac:dyDescent="0.2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11" ht="20.100000000000001" customHeight="1" thickBot="1" x14ac:dyDescent="0.3">
      <c r="A7" s="1" t="s">
        <v>3</v>
      </c>
      <c r="D7" s="1" t="s">
        <v>4</v>
      </c>
    </row>
    <row r="8" spans="1:11" ht="20.100000000000001" customHeight="1" thickBot="1" x14ac:dyDescent="0.35">
      <c r="A8" s="41" t="s">
        <v>5</v>
      </c>
      <c r="B8" s="42" t="s">
        <v>6</v>
      </c>
      <c r="C8" s="42" t="s">
        <v>7</v>
      </c>
      <c r="D8" s="42" t="s">
        <v>8</v>
      </c>
      <c r="E8" s="43" t="s">
        <v>9</v>
      </c>
    </row>
    <row r="9" spans="1:11" ht="20.100000000000001" customHeight="1" x14ac:dyDescent="0.25">
      <c r="B9"/>
      <c r="C9"/>
      <c r="D9"/>
      <c r="E9"/>
    </row>
    <row r="10" spans="1:11" ht="20.100000000000001" customHeight="1" x14ac:dyDescent="0.25">
      <c r="A10" s="15" t="s">
        <v>18</v>
      </c>
      <c r="B10" s="16"/>
      <c r="C10" s="16"/>
      <c r="D10" s="16"/>
      <c r="E10" s="16"/>
      <c r="F10" s="16"/>
    </row>
    <row r="11" spans="1:11" ht="20.100000000000001" customHeight="1" thickBot="1" x14ac:dyDescent="0.3">
      <c r="A11" s="1" t="s">
        <v>3</v>
      </c>
      <c r="D11" s="1" t="s">
        <v>4</v>
      </c>
    </row>
    <row r="12" spans="1:11" ht="20.100000000000001" customHeight="1" thickBot="1" x14ac:dyDescent="0.35">
      <c r="A12" s="41" t="s">
        <v>5</v>
      </c>
      <c r="B12" s="42" t="s">
        <v>6</v>
      </c>
      <c r="C12" s="42" t="s">
        <v>7</v>
      </c>
      <c r="D12" s="42" t="s">
        <v>8</v>
      </c>
      <c r="E12" s="43" t="s">
        <v>9</v>
      </c>
    </row>
    <row r="13" spans="1:11" ht="20.100000000000001" customHeight="1" x14ac:dyDescent="0.25">
      <c r="B13"/>
      <c r="C13"/>
      <c r="D13"/>
      <c r="E13"/>
    </row>
    <row r="14" spans="1:11" ht="20.100000000000001" customHeight="1" x14ac:dyDescent="0.25">
      <c r="A14" s="15" t="s">
        <v>19</v>
      </c>
      <c r="B14" s="16"/>
      <c r="C14" s="16"/>
      <c r="D14" s="16"/>
      <c r="E14" s="16"/>
      <c r="F14" s="16"/>
    </row>
    <row r="15" spans="1:11" ht="20.100000000000001" customHeight="1" thickBot="1" x14ac:dyDescent="0.3">
      <c r="A15" s="1" t="s">
        <v>3</v>
      </c>
      <c r="D15" s="1" t="s">
        <v>4</v>
      </c>
    </row>
    <row r="16" spans="1:11" ht="20.100000000000001" customHeight="1" thickBot="1" x14ac:dyDescent="0.35">
      <c r="A16" s="41" t="s">
        <v>5</v>
      </c>
      <c r="B16" s="42" t="s">
        <v>6</v>
      </c>
      <c r="C16" s="42" t="s">
        <v>7</v>
      </c>
      <c r="D16" s="42" t="s">
        <v>8</v>
      </c>
      <c r="E16" s="43" t="s">
        <v>9</v>
      </c>
    </row>
    <row r="17" spans="1:7" ht="20.100000000000001" customHeight="1" x14ac:dyDescent="0.25">
      <c r="B17"/>
      <c r="C17"/>
      <c r="D17"/>
      <c r="E17"/>
    </row>
    <row r="18" spans="1:7" ht="20.100000000000001" customHeight="1" x14ac:dyDescent="0.25">
      <c r="A18" s="15" t="s">
        <v>20</v>
      </c>
      <c r="B18" s="16"/>
      <c r="C18" s="16"/>
      <c r="D18" s="16"/>
      <c r="E18" s="16"/>
      <c r="F18" s="16"/>
    </row>
    <row r="19" spans="1:7" ht="20.100000000000001" customHeight="1" thickBot="1" x14ac:dyDescent="0.3">
      <c r="A19" s="1" t="s">
        <v>3</v>
      </c>
      <c r="D19" s="1" t="s">
        <v>4</v>
      </c>
    </row>
    <row r="20" spans="1:7" ht="20.100000000000001" customHeight="1" thickBot="1" x14ac:dyDescent="0.35">
      <c r="A20" s="41" t="s">
        <v>5</v>
      </c>
      <c r="B20" s="42" t="s">
        <v>6</v>
      </c>
      <c r="C20" s="42" t="s">
        <v>7</v>
      </c>
      <c r="D20" s="42" t="s">
        <v>8</v>
      </c>
      <c r="E20" s="43" t="s">
        <v>9</v>
      </c>
    </row>
    <row r="21" spans="1:7" ht="20.100000000000001" customHeight="1" x14ac:dyDescent="0.25">
      <c r="B21"/>
      <c r="C21"/>
      <c r="D21"/>
      <c r="E21"/>
    </row>
    <row r="22" spans="1:7" ht="20.100000000000001" customHeight="1" x14ac:dyDescent="0.25">
      <c r="A22" s="15" t="s">
        <v>21</v>
      </c>
      <c r="B22" s="16"/>
      <c r="C22" s="16"/>
      <c r="D22" s="16"/>
      <c r="E22" s="16"/>
      <c r="F22" s="16"/>
      <c r="G22" s="16"/>
    </row>
    <row r="23" spans="1:7" ht="20.100000000000001" customHeight="1" thickBot="1" x14ac:dyDescent="0.3">
      <c r="A23" s="1" t="s">
        <v>3</v>
      </c>
      <c r="D23" s="1" t="s">
        <v>4</v>
      </c>
    </row>
    <row r="24" spans="1:7" ht="20.100000000000001" customHeight="1" thickBot="1" x14ac:dyDescent="0.35">
      <c r="A24" s="41" t="s">
        <v>5</v>
      </c>
      <c r="B24" s="42" t="s">
        <v>6</v>
      </c>
      <c r="C24" s="42" t="s">
        <v>7</v>
      </c>
      <c r="D24" s="42" t="s">
        <v>8</v>
      </c>
      <c r="E24" s="43" t="s">
        <v>9</v>
      </c>
    </row>
    <row r="25" spans="1:7" ht="20.100000000000001" customHeight="1" x14ac:dyDescent="0.25">
      <c r="B25"/>
      <c r="C25"/>
      <c r="D25"/>
      <c r="E25"/>
    </row>
    <row r="26" spans="1:7" ht="20.100000000000001" customHeight="1" x14ac:dyDescent="0.25">
      <c r="A26" s="15" t="s">
        <v>22</v>
      </c>
      <c r="B26" s="16"/>
      <c r="C26" s="16"/>
      <c r="D26" s="16"/>
      <c r="E26" s="16"/>
      <c r="F26" s="16"/>
      <c r="G26" s="16"/>
    </row>
    <row r="27" spans="1:7" ht="20.100000000000001" customHeight="1" thickBot="1" x14ac:dyDescent="0.3">
      <c r="A27" s="1" t="s">
        <v>3</v>
      </c>
      <c r="D27" s="1" t="s">
        <v>4</v>
      </c>
    </row>
    <row r="28" spans="1:7" ht="20.100000000000001" customHeight="1" thickBot="1" x14ac:dyDescent="0.35">
      <c r="A28" s="41" t="s">
        <v>5</v>
      </c>
      <c r="B28" s="42" t="s">
        <v>6</v>
      </c>
      <c r="C28" s="42" t="s">
        <v>7</v>
      </c>
      <c r="D28" s="42" t="s">
        <v>8</v>
      </c>
      <c r="E28" s="43" t="s">
        <v>9</v>
      </c>
    </row>
    <row r="29" spans="1:7" ht="20.100000000000001" customHeight="1" x14ac:dyDescent="0.25">
      <c r="B29"/>
      <c r="C29"/>
      <c r="D29"/>
      <c r="E29"/>
    </row>
    <row r="30" spans="1:7" ht="20.100000000000001" customHeight="1" x14ac:dyDescent="0.25">
      <c r="A30" s="15" t="s">
        <v>23</v>
      </c>
      <c r="B30" s="16"/>
      <c r="C30" s="16"/>
      <c r="D30" s="16"/>
      <c r="E30" s="16"/>
      <c r="F30" s="16"/>
    </row>
    <row r="31" spans="1:7" ht="20.100000000000001" customHeight="1" thickBot="1" x14ac:dyDescent="0.3">
      <c r="A31" s="1" t="s">
        <v>3</v>
      </c>
      <c r="D31" s="1" t="s">
        <v>4</v>
      </c>
    </row>
    <row r="32" spans="1:7" ht="20.100000000000001" customHeight="1" thickBot="1" x14ac:dyDescent="0.35">
      <c r="A32" s="41" t="s">
        <v>5</v>
      </c>
      <c r="B32" s="42" t="s">
        <v>6</v>
      </c>
      <c r="C32" s="42" t="s">
        <v>7</v>
      </c>
      <c r="D32" s="42" t="s">
        <v>8</v>
      </c>
      <c r="E32" s="43" t="s">
        <v>9</v>
      </c>
    </row>
    <row r="33" spans="1:9" ht="20.100000000000001" customHeight="1" x14ac:dyDescent="0.25">
      <c r="B33"/>
      <c r="C33"/>
      <c r="D33"/>
      <c r="E33"/>
    </row>
    <row r="34" spans="1:9" ht="20.100000000000001" customHeight="1" x14ac:dyDescent="0.25">
      <c r="A34" s="15" t="s">
        <v>24</v>
      </c>
      <c r="B34" s="16"/>
      <c r="C34" s="16"/>
      <c r="D34" s="16"/>
      <c r="E34" s="16"/>
      <c r="F34" s="16"/>
      <c r="G34" s="16"/>
    </row>
    <row r="35" spans="1:9" ht="20.100000000000001" customHeight="1" thickBot="1" x14ac:dyDescent="0.3">
      <c r="A35" s="1" t="s">
        <v>3</v>
      </c>
      <c r="D35" s="1" t="s">
        <v>4</v>
      </c>
    </row>
    <row r="36" spans="1:9" ht="20.100000000000001" customHeight="1" thickBot="1" x14ac:dyDescent="0.35">
      <c r="A36" s="41" t="s">
        <v>5</v>
      </c>
      <c r="B36" s="42" t="s">
        <v>6</v>
      </c>
      <c r="C36" s="42" t="s">
        <v>7</v>
      </c>
      <c r="D36" s="42" t="s">
        <v>8</v>
      </c>
      <c r="E36" s="43" t="s">
        <v>9</v>
      </c>
    </row>
    <row r="37" spans="1:9" ht="20.100000000000001" customHeight="1" x14ac:dyDescent="0.25">
      <c r="B37"/>
      <c r="C37"/>
      <c r="D37"/>
      <c r="E37"/>
    </row>
    <row r="38" spans="1:9" ht="20.100000000000001" customHeight="1" x14ac:dyDescent="0.25">
      <c r="A38" s="15" t="s">
        <v>25</v>
      </c>
      <c r="B38" s="16"/>
      <c r="C38" s="16"/>
      <c r="D38" s="16"/>
      <c r="E38" s="16"/>
      <c r="F38" s="16"/>
      <c r="G38" s="16"/>
    </row>
    <row r="39" spans="1:9" ht="20.100000000000001" customHeight="1" thickBot="1" x14ac:dyDescent="0.3">
      <c r="A39" s="1" t="s">
        <v>3</v>
      </c>
      <c r="D39" s="1" t="s">
        <v>4</v>
      </c>
    </row>
    <row r="40" spans="1:9" ht="20.100000000000001" customHeight="1" thickBot="1" x14ac:dyDescent="0.35">
      <c r="A40" s="41" t="s">
        <v>5</v>
      </c>
      <c r="B40" s="42" t="s">
        <v>6</v>
      </c>
      <c r="C40" s="42" t="s">
        <v>7</v>
      </c>
      <c r="D40" s="42" t="s">
        <v>8</v>
      </c>
      <c r="E40" s="43" t="s">
        <v>9</v>
      </c>
    </row>
    <row r="41" spans="1:9" ht="20.100000000000001" customHeight="1" x14ac:dyDescent="0.25">
      <c r="B41"/>
      <c r="C41"/>
      <c r="D41"/>
      <c r="E41"/>
    </row>
    <row r="42" spans="1:9" ht="20.100000000000001" customHeight="1" x14ac:dyDescent="0.25">
      <c r="A42" s="15" t="s">
        <v>26</v>
      </c>
      <c r="B42" s="16"/>
      <c r="C42" s="16"/>
      <c r="D42" s="16"/>
      <c r="E42" s="16"/>
      <c r="F42" s="16"/>
      <c r="G42" s="16"/>
    </row>
    <row r="43" spans="1:9" ht="20.100000000000001" customHeight="1" thickBot="1" x14ac:dyDescent="0.3">
      <c r="A43" s="1" t="s">
        <v>3</v>
      </c>
      <c r="D43" s="1" t="s">
        <v>4</v>
      </c>
    </row>
    <row r="44" spans="1:9" ht="20.100000000000001" customHeight="1" thickBot="1" x14ac:dyDescent="0.35">
      <c r="A44" s="41" t="s">
        <v>5</v>
      </c>
      <c r="B44" s="42" t="s">
        <v>6</v>
      </c>
      <c r="C44" s="42" t="s">
        <v>7</v>
      </c>
      <c r="D44" s="42" t="s">
        <v>8</v>
      </c>
      <c r="E44" s="43" t="s">
        <v>9</v>
      </c>
    </row>
    <row r="45" spans="1:9" ht="20.100000000000001" customHeight="1" x14ac:dyDescent="0.25">
      <c r="B45"/>
      <c r="C45"/>
      <c r="D45"/>
      <c r="E45"/>
    </row>
    <row r="46" spans="1:9" ht="20.100000000000001" customHeight="1" x14ac:dyDescent="0.25">
      <c r="A46" s="15" t="s">
        <v>27</v>
      </c>
      <c r="B46" s="16"/>
      <c r="C46" s="16"/>
      <c r="D46" s="16"/>
      <c r="E46" s="16"/>
      <c r="F46" s="16"/>
      <c r="G46" s="16"/>
      <c r="H46" s="16"/>
      <c r="I46" s="16"/>
    </row>
    <row r="47" spans="1:9" ht="20.100000000000001" customHeight="1" thickBot="1" x14ac:dyDescent="0.3">
      <c r="A47" s="1" t="s">
        <v>3</v>
      </c>
      <c r="D47" s="1" t="s">
        <v>4</v>
      </c>
    </row>
    <row r="48" spans="1:9" ht="20.100000000000001" customHeight="1" thickBot="1" x14ac:dyDescent="0.35">
      <c r="A48" s="41" t="s">
        <v>5</v>
      </c>
      <c r="B48" s="42" t="s">
        <v>6</v>
      </c>
      <c r="C48" s="42" t="s">
        <v>7</v>
      </c>
      <c r="D48" s="42" t="s">
        <v>8</v>
      </c>
      <c r="E48" s="43" t="s">
        <v>9</v>
      </c>
    </row>
    <row r="49" spans="1:10" ht="20.100000000000001" customHeight="1" x14ac:dyDescent="0.25">
      <c r="B49"/>
      <c r="C49"/>
      <c r="D49"/>
      <c r="E49"/>
    </row>
    <row r="50" spans="1:10" ht="20.100000000000001" customHeight="1" x14ac:dyDescent="0.25">
      <c r="A50" s="15" t="s">
        <v>28</v>
      </c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20.100000000000001" customHeight="1" thickBot="1" x14ac:dyDescent="0.3">
      <c r="A51" s="1" t="s">
        <v>3</v>
      </c>
      <c r="D51" s="1" t="s">
        <v>4</v>
      </c>
    </row>
    <row r="52" spans="1:10" ht="20.100000000000001" customHeight="1" thickBot="1" x14ac:dyDescent="0.35">
      <c r="A52" s="41" t="s">
        <v>5</v>
      </c>
      <c r="B52" s="42" t="s">
        <v>6</v>
      </c>
      <c r="C52" s="42" t="s">
        <v>7</v>
      </c>
      <c r="D52" s="42" t="s">
        <v>8</v>
      </c>
      <c r="E52" s="43" t="s">
        <v>9</v>
      </c>
    </row>
    <row r="53" spans="1:10" ht="20.100000000000001" customHeight="1" x14ac:dyDescent="0.25">
      <c r="B53"/>
      <c r="C53"/>
      <c r="D53"/>
      <c r="E53"/>
    </row>
    <row r="54" spans="1:10" ht="20.100000000000001" customHeight="1" x14ac:dyDescent="0.25">
      <c r="A54" s="15" t="s">
        <v>29</v>
      </c>
      <c r="B54" s="16"/>
      <c r="C54" s="16"/>
      <c r="D54" s="16"/>
      <c r="E54" s="16"/>
      <c r="F54" s="16"/>
      <c r="G54" s="16"/>
      <c r="H54" s="16"/>
      <c r="I54" s="16"/>
      <c r="J54" s="16"/>
    </row>
    <row r="55" spans="1:10" ht="20.100000000000001" customHeight="1" thickBot="1" x14ac:dyDescent="0.3">
      <c r="A55" s="1" t="s">
        <v>3</v>
      </c>
      <c r="D55" s="1" t="s">
        <v>4</v>
      </c>
    </row>
    <row r="56" spans="1:10" ht="20.100000000000001" customHeight="1" thickBot="1" x14ac:dyDescent="0.35">
      <c r="A56" s="41" t="s">
        <v>5</v>
      </c>
      <c r="B56" s="42" t="s">
        <v>6</v>
      </c>
      <c r="C56" s="42" t="s">
        <v>7</v>
      </c>
      <c r="D56" s="42" t="s">
        <v>8</v>
      </c>
      <c r="E56" s="43" t="s">
        <v>9</v>
      </c>
    </row>
    <row r="57" spans="1:10" ht="20.100000000000001" customHeight="1" x14ac:dyDescent="0.25">
      <c r="B57"/>
      <c r="C57"/>
      <c r="D57"/>
      <c r="E57"/>
    </row>
    <row r="58" spans="1:10" ht="20.100000000000001" customHeight="1" x14ac:dyDescent="0.25">
      <c r="A58" s="15" t="s">
        <v>30</v>
      </c>
      <c r="B58" s="16"/>
      <c r="C58" s="16"/>
      <c r="D58" s="16"/>
      <c r="E58" s="16"/>
      <c r="F58" s="16"/>
    </row>
    <row r="59" spans="1:10" ht="20.100000000000001" customHeight="1" thickBot="1" x14ac:dyDescent="0.3">
      <c r="A59" s="1" t="s">
        <v>3</v>
      </c>
      <c r="D59" s="1" t="s">
        <v>4</v>
      </c>
    </row>
    <row r="60" spans="1:10" ht="20.100000000000001" customHeight="1" thickBot="1" x14ac:dyDescent="0.35">
      <c r="A60" s="41" t="s">
        <v>5</v>
      </c>
      <c r="B60" s="42" t="s">
        <v>6</v>
      </c>
      <c r="C60" s="42" t="s">
        <v>7</v>
      </c>
      <c r="D60" s="42" t="s">
        <v>8</v>
      </c>
      <c r="E60" s="43" t="s">
        <v>9</v>
      </c>
    </row>
    <row r="61" spans="1:10" ht="20.100000000000001" customHeight="1" x14ac:dyDescent="0.25">
      <c r="B61"/>
      <c r="C61"/>
      <c r="D61"/>
      <c r="E61"/>
    </row>
    <row r="62" spans="1:10" ht="20.100000000000001" customHeight="1" x14ac:dyDescent="0.25">
      <c r="A62" s="15" t="s">
        <v>31</v>
      </c>
      <c r="B62" s="16"/>
      <c r="C62" s="16"/>
      <c r="D62" s="16"/>
      <c r="E62" s="16"/>
      <c r="F62" s="16"/>
    </row>
    <row r="63" spans="1:10" ht="20.100000000000001" customHeight="1" thickBot="1" x14ac:dyDescent="0.3">
      <c r="A63" s="1" t="s">
        <v>3</v>
      </c>
      <c r="D63" s="1" t="s">
        <v>4</v>
      </c>
    </row>
    <row r="64" spans="1:10" ht="20.100000000000001" customHeight="1" thickBot="1" x14ac:dyDescent="0.35">
      <c r="A64" s="41" t="s">
        <v>5</v>
      </c>
      <c r="B64" s="42" t="s">
        <v>6</v>
      </c>
      <c r="C64" s="42" t="s">
        <v>7</v>
      </c>
      <c r="D64" s="42" t="s">
        <v>8</v>
      </c>
      <c r="E64" s="43" t="s">
        <v>9</v>
      </c>
    </row>
    <row r="65" spans="1:8" ht="20.100000000000001" customHeight="1" x14ac:dyDescent="0.25">
      <c r="B65"/>
      <c r="C65"/>
      <c r="D65"/>
      <c r="E65"/>
    </row>
    <row r="66" spans="1:8" ht="20.100000000000001" customHeight="1" x14ac:dyDescent="0.25">
      <c r="A66" s="15" t="s">
        <v>32</v>
      </c>
      <c r="B66" s="16"/>
      <c r="C66" s="16"/>
      <c r="D66" s="16"/>
      <c r="E66" s="16"/>
      <c r="F66" s="16"/>
      <c r="G66" s="16"/>
      <c r="H66" s="16"/>
    </row>
    <row r="67" spans="1:8" ht="20.100000000000001" customHeight="1" thickBot="1" x14ac:dyDescent="0.3">
      <c r="A67" s="1" t="s">
        <v>3</v>
      </c>
      <c r="D67" s="1" t="s">
        <v>4</v>
      </c>
    </row>
    <row r="68" spans="1:8" ht="20.100000000000001" customHeight="1" thickBot="1" x14ac:dyDescent="0.35">
      <c r="A68" s="41" t="s">
        <v>5</v>
      </c>
      <c r="B68" s="42" t="s">
        <v>6</v>
      </c>
      <c r="C68" s="42" t="s">
        <v>7</v>
      </c>
      <c r="D68" s="42" t="s">
        <v>8</v>
      </c>
      <c r="E68" s="43" t="s">
        <v>9</v>
      </c>
    </row>
    <row r="69" spans="1:8" ht="20.100000000000001" customHeight="1" x14ac:dyDescent="0.25">
      <c r="B69"/>
      <c r="C69"/>
      <c r="D69"/>
      <c r="E69"/>
    </row>
    <row r="70" spans="1:8" ht="20.100000000000001" customHeight="1" x14ac:dyDescent="0.25">
      <c r="A70" s="15" t="s">
        <v>33</v>
      </c>
      <c r="B70" s="16"/>
      <c r="C70" s="16"/>
      <c r="D70" s="16"/>
      <c r="E70" s="16"/>
    </row>
    <row r="71" spans="1:8" ht="20.100000000000001" customHeight="1" thickBot="1" x14ac:dyDescent="0.3">
      <c r="A71" s="1" t="s">
        <v>3</v>
      </c>
      <c r="D71" s="1" t="s">
        <v>4</v>
      </c>
    </row>
    <row r="72" spans="1:8" ht="20.100000000000001" customHeight="1" thickBot="1" x14ac:dyDescent="0.35">
      <c r="A72" s="41" t="s">
        <v>5</v>
      </c>
      <c r="B72" s="42" t="s">
        <v>6</v>
      </c>
      <c r="C72" s="42" t="s">
        <v>7</v>
      </c>
      <c r="D72" s="42" t="s">
        <v>8</v>
      </c>
      <c r="E72" s="43" t="s">
        <v>9</v>
      </c>
    </row>
    <row r="73" spans="1:8" ht="20.100000000000001" customHeight="1" x14ac:dyDescent="0.25">
      <c r="B73"/>
      <c r="C73"/>
      <c r="D73"/>
      <c r="E73"/>
    </row>
    <row r="74" spans="1:8" ht="20.100000000000001" customHeight="1" x14ac:dyDescent="0.25">
      <c r="A74" s="15" t="s">
        <v>34</v>
      </c>
      <c r="B74" s="16"/>
      <c r="C74" s="16"/>
      <c r="D74" s="16"/>
      <c r="E74" s="16"/>
    </row>
    <row r="75" spans="1:8" ht="20.100000000000001" customHeight="1" thickBot="1" x14ac:dyDescent="0.3">
      <c r="A75" s="1" t="s">
        <v>3</v>
      </c>
      <c r="D75" s="1" t="s">
        <v>4</v>
      </c>
    </row>
    <row r="76" spans="1:8" ht="20.100000000000001" customHeight="1" thickBot="1" x14ac:dyDescent="0.35">
      <c r="A76" s="41" t="s">
        <v>5</v>
      </c>
      <c r="B76" s="42" t="s">
        <v>6</v>
      </c>
      <c r="C76" s="42" t="s">
        <v>7</v>
      </c>
      <c r="D76" s="42" t="s">
        <v>8</v>
      </c>
      <c r="E76" s="43" t="s">
        <v>9</v>
      </c>
    </row>
    <row r="77" spans="1:8" ht="20.100000000000001" customHeight="1" x14ac:dyDescent="0.25">
      <c r="B77"/>
      <c r="C77"/>
      <c r="D77"/>
      <c r="E77"/>
    </row>
    <row r="78" spans="1:8" ht="20.100000000000001" customHeight="1" x14ac:dyDescent="0.25">
      <c r="A78" s="15" t="s">
        <v>35</v>
      </c>
      <c r="B78" s="16"/>
      <c r="C78" s="16"/>
      <c r="D78" s="16"/>
      <c r="E78" s="16"/>
      <c r="F78" s="16"/>
      <c r="G78" s="16"/>
    </row>
    <row r="79" spans="1:8" ht="20.100000000000001" customHeight="1" thickBot="1" x14ac:dyDescent="0.3">
      <c r="A79" s="1" t="s">
        <v>3</v>
      </c>
      <c r="D79" s="1" t="s">
        <v>4</v>
      </c>
    </row>
    <row r="80" spans="1:8" ht="20.100000000000001" customHeight="1" thickBot="1" x14ac:dyDescent="0.35">
      <c r="A80" s="41" t="s">
        <v>5</v>
      </c>
      <c r="B80" s="42" t="s">
        <v>6</v>
      </c>
      <c r="C80" s="42" t="s">
        <v>7</v>
      </c>
      <c r="D80" s="42" t="s">
        <v>8</v>
      </c>
      <c r="E80" s="43" t="s">
        <v>9</v>
      </c>
    </row>
    <row r="81" spans="1:11" ht="20.100000000000001" customHeight="1" x14ac:dyDescent="0.25">
      <c r="B81"/>
      <c r="C81"/>
      <c r="D81"/>
      <c r="E81"/>
    </row>
    <row r="82" spans="1:11" ht="20.100000000000001" customHeight="1" x14ac:dyDescent="0.25">
      <c r="A82" s="15" t="s">
        <v>36</v>
      </c>
      <c r="B82" s="16"/>
      <c r="C82" s="16"/>
      <c r="D82" s="16"/>
      <c r="E82" s="16"/>
      <c r="F82" s="16"/>
      <c r="G82" s="16"/>
    </row>
    <row r="83" spans="1:11" ht="20.100000000000001" customHeight="1" thickBot="1" x14ac:dyDescent="0.3">
      <c r="A83" s="1" t="s">
        <v>3</v>
      </c>
      <c r="D83" s="1" t="s">
        <v>4</v>
      </c>
    </row>
    <row r="84" spans="1:11" ht="20.100000000000001" customHeight="1" thickBot="1" x14ac:dyDescent="0.35">
      <c r="A84" s="41" t="s">
        <v>5</v>
      </c>
      <c r="B84" s="42" t="s">
        <v>6</v>
      </c>
      <c r="C84" s="42" t="s">
        <v>7</v>
      </c>
      <c r="D84" s="42" t="s">
        <v>8</v>
      </c>
      <c r="E84" s="43" t="s">
        <v>9</v>
      </c>
    </row>
    <row r="85" spans="1:11" ht="20.100000000000001" customHeight="1" thickBot="1" x14ac:dyDescent="0.3">
      <c r="B85"/>
      <c r="C85"/>
      <c r="D85"/>
      <c r="E85"/>
    </row>
    <row r="86" spans="1:11" ht="20.100000000000001" customHeight="1" x14ac:dyDescent="0.25">
      <c r="A86" s="71" t="s">
        <v>10</v>
      </c>
      <c r="B86" s="72"/>
      <c r="C86" s="72"/>
      <c r="D86" s="72"/>
      <c r="E86" s="72"/>
      <c r="F86" s="72"/>
      <c r="G86" s="73"/>
      <c r="H86" s="73"/>
      <c r="I86" s="73"/>
      <c r="J86" s="73"/>
      <c r="K86" s="74"/>
    </row>
    <row r="87" spans="1:11" ht="20.100000000000001" customHeight="1" x14ac:dyDescent="0.25">
      <c r="A87" s="75"/>
      <c r="B87" s="76"/>
      <c r="C87" s="76"/>
      <c r="D87" s="76"/>
      <c r="E87" s="76"/>
      <c r="F87" s="76"/>
      <c r="G87" s="77"/>
      <c r="H87" s="77"/>
      <c r="I87" s="77"/>
      <c r="J87" s="77"/>
      <c r="K87" s="78"/>
    </row>
    <row r="88" spans="1:11" ht="20.100000000000001" customHeight="1" x14ac:dyDescent="0.25">
      <c r="A88" s="5"/>
      <c r="B88" s="6"/>
      <c r="C88" s="6"/>
      <c r="D88" s="6"/>
      <c r="E88" s="6"/>
      <c r="F88" s="7"/>
      <c r="G88" s="7"/>
      <c r="H88" s="7"/>
      <c r="I88" s="7"/>
      <c r="J88" s="7"/>
      <c r="K88" s="8"/>
    </row>
    <row r="89" spans="1:11" ht="20.100000000000001" customHeight="1" x14ac:dyDescent="0.25">
      <c r="A89" s="5"/>
      <c r="B89" s="6"/>
      <c r="C89" s="6"/>
      <c r="D89" s="6"/>
      <c r="E89" s="6"/>
      <c r="F89" s="7"/>
      <c r="G89" s="7"/>
      <c r="H89" s="7"/>
      <c r="I89" s="7"/>
      <c r="J89" s="7"/>
      <c r="K89" s="8"/>
    </row>
    <row r="90" spans="1:11" ht="20.100000000000001" customHeight="1" x14ac:dyDescent="0.25">
      <c r="A90" s="5"/>
      <c r="B90" s="6"/>
      <c r="C90" s="6"/>
      <c r="D90" s="6"/>
      <c r="E90" s="6"/>
      <c r="F90" s="7"/>
      <c r="G90" s="7"/>
      <c r="H90" s="7"/>
      <c r="I90" s="7"/>
      <c r="J90" s="7"/>
      <c r="K90" s="8"/>
    </row>
    <row r="91" spans="1:11" ht="20.100000000000001" customHeight="1" x14ac:dyDescent="0.25">
      <c r="A91" s="5"/>
      <c r="B91" s="6"/>
      <c r="C91" s="6"/>
      <c r="D91" s="6"/>
      <c r="E91" s="6"/>
      <c r="F91" s="7"/>
      <c r="G91" s="7"/>
      <c r="H91" s="7"/>
      <c r="I91" s="7"/>
      <c r="J91" s="7"/>
      <c r="K91" s="8"/>
    </row>
    <row r="92" spans="1:11" ht="20.100000000000001" customHeight="1" x14ac:dyDescent="0.25">
      <c r="A92" s="5"/>
      <c r="B92" s="6"/>
      <c r="C92" s="6"/>
      <c r="D92" s="6"/>
      <c r="E92" s="6"/>
      <c r="F92" s="7"/>
      <c r="G92" s="7"/>
      <c r="H92" s="7"/>
      <c r="I92" s="7"/>
      <c r="J92" s="7"/>
      <c r="K92" s="8"/>
    </row>
    <row r="93" spans="1:11" ht="20.100000000000001" customHeight="1" x14ac:dyDescent="0.25">
      <c r="A93" s="5"/>
      <c r="B93" s="6"/>
      <c r="C93" s="6"/>
      <c r="D93" s="6"/>
      <c r="E93" s="6"/>
      <c r="F93" s="7"/>
      <c r="G93" s="7"/>
      <c r="H93" s="7"/>
      <c r="I93" s="7"/>
      <c r="J93" s="7"/>
      <c r="K93" s="8"/>
    </row>
    <row r="94" spans="1:11" ht="20.100000000000001" customHeight="1" x14ac:dyDescent="0.25">
      <c r="A94" s="5"/>
      <c r="B94" s="6"/>
      <c r="C94" s="6"/>
      <c r="D94" s="6"/>
      <c r="E94" s="6"/>
      <c r="F94" s="7"/>
      <c r="G94" s="7"/>
      <c r="H94" s="7"/>
      <c r="I94" s="7"/>
      <c r="J94" s="7"/>
      <c r="K94" s="8"/>
    </row>
    <row r="95" spans="1:11" ht="20.100000000000001" customHeight="1" thickBot="1" x14ac:dyDescent="0.3">
      <c r="A95" s="9"/>
      <c r="B95" s="10"/>
      <c r="C95" s="10"/>
      <c r="D95" s="10"/>
      <c r="E95" s="10"/>
      <c r="F95" s="11"/>
      <c r="G95" s="11"/>
      <c r="H95" s="11"/>
      <c r="I95" s="11"/>
      <c r="J95" s="11"/>
      <c r="K95" s="12"/>
    </row>
    <row r="96" spans="1:11" ht="20.100000000000001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</sheetData>
  <mergeCells count="4">
    <mergeCell ref="A2:K2"/>
    <mergeCell ref="A3:B3"/>
    <mergeCell ref="A4:B4"/>
    <mergeCell ref="A86:K87"/>
  </mergeCells>
  <phoneticPr fontId="2" type="noConversion"/>
  <pageMargins left="0.33" right="0.14000000000000001" top="0.37" bottom="0.36" header="0.16" footer="0.16"/>
  <pageSetup paperSize="9" scale="7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A3" sqref="A3:B3"/>
    </sheetView>
  </sheetViews>
  <sheetFormatPr defaultRowHeight="15.75" x14ac:dyDescent="0.25"/>
  <cols>
    <col min="1" max="1" width="9.28515625" style="1" customWidth="1"/>
    <col min="2" max="7" width="9.140625" style="1"/>
    <col min="8" max="8" width="11.140625" style="1" customWidth="1"/>
    <col min="9" max="9" width="9.140625" style="1"/>
    <col min="10" max="10" width="14" style="1" customWidth="1"/>
    <col min="11" max="11" width="27" style="1" customWidth="1"/>
    <col min="12" max="16384" width="9.140625" style="1"/>
  </cols>
  <sheetData>
    <row r="1" spans="1:14" ht="20.100000000000001" customHeight="1" x14ac:dyDescent="0.3">
      <c r="B1"/>
      <c r="C1"/>
      <c r="D1"/>
      <c r="E1"/>
      <c r="J1" s="80" t="s">
        <v>56</v>
      </c>
      <c r="K1" s="80"/>
    </row>
    <row r="2" spans="1:14" ht="20.100000000000001" customHeight="1" x14ac:dyDescent="0.3">
      <c r="A2" s="69" t="s">
        <v>43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  <c r="N2" s="2"/>
    </row>
    <row r="3" spans="1:14" ht="20.100000000000001" customHeight="1" x14ac:dyDescent="0.25">
      <c r="A3" s="70" t="s">
        <v>16</v>
      </c>
      <c r="B3" s="70"/>
      <c r="C3" s="3" t="s">
        <v>55</v>
      </c>
      <c r="D3"/>
      <c r="E3"/>
    </row>
    <row r="4" spans="1:14" ht="20.100000000000001" customHeight="1" x14ac:dyDescent="0.25">
      <c r="A4" s="70" t="s">
        <v>17</v>
      </c>
      <c r="B4" s="70"/>
      <c r="C4" s="39" t="s">
        <v>12</v>
      </c>
      <c r="D4"/>
      <c r="E4"/>
    </row>
    <row r="5" spans="1:14" ht="20.100000000000001" customHeight="1" x14ac:dyDescent="0.25">
      <c r="A5" s="3" t="s">
        <v>13</v>
      </c>
      <c r="B5" s="3"/>
      <c r="C5" s="13">
        <v>14</v>
      </c>
    </row>
    <row r="6" spans="1:14" ht="20.100000000000001" customHeight="1" x14ac:dyDescent="0.25">
      <c r="A6" s="3" t="s">
        <v>14</v>
      </c>
      <c r="B6" s="3"/>
      <c r="C6" s="13">
        <v>2</v>
      </c>
    </row>
    <row r="7" spans="1:14" ht="20.100000000000001" customHeight="1" x14ac:dyDescent="0.25">
      <c r="A7" s="3" t="s">
        <v>15</v>
      </c>
      <c r="B7" s="3"/>
      <c r="C7" s="14">
        <f>C6/C5</f>
        <v>0.14285714285714285</v>
      </c>
    </row>
    <row r="8" spans="1:14" ht="20.100000000000001" customHeight="1" x14ac:dyDescent="0.25"/>
    <row r="9" spans="1:14" ht="20.100000000000001" customHeight="1" thickBot="1" x14ac:dyDescent="0.3">
      <c r="A9" s="15" t="s">
        <v>11</v>
      </c>
      <c r="B9" s="15"/>
      <c r="C9" s="15"/>
      <c r="D9" s="15"/>
      <c r="E9" s="15"/>
      <c r="F9" s="15"/>
      <c r="G9" s="15"/>
      <c r="H9" s="15"/>
      <c r="I9" s="15"/>
    </row>
    <row r="10" spans="1:14" ht="20.100000000000001" customHeight="1" x14ac:dyDescent="0.25">
      <c r="A10" s="15"/>
      <c r="B10" s="17">
        <v>5</v>
      </c>
      <c r="C10" s="18">
        <v>4</v>
      </c>
      <c r="D10" s="18">
        <v>3</v>
      </c>
      <c r="E10" s="18">
        <v>2</v>
      </c>
      <c r="F10" s="19">
        <v>1</v>
      </c>
      <c r="G10" s="15"/>
      <c r="H10" s="32" t="s">
        <v>40</v>
      </c>
      <c r="I10" s="15"/>
    </row>
    <row r="11" spans="1:14" ht="20.100000000000001" customHeight="1" thickBot="1" x14ac:dyDescent="0.3">
      <c r="B11" s="20">
        <v>2</v>
      </c>
      <c r="C11" s="21"/>
      <c r="D11" s="21"/>
      <c r="E11" s="21"/>
      <c r="F11" s="22"/>
      <c r="H11" s="31">
        <f>(B10*B11+C10*C11+D10*D11+E10*E11+F10*F11)/$C$6</f>
        <v>5</v>
      </c>
    </row>
    <row r="12" spans="1:14" ht="20.100000000000001" customHeight="1" thickBot="1" x14ac:dyDescent="0.3">
      <c r="A12" s="15" t="s">
        <v>18</v>
      </c>
      <c r="B12" s="16"/>
      <c r="C12" s="16"/>
      <c r="D12" s="16"/>
      <c r="E12" s="16"/>
      <c r="F12" s="16"/>
    </row>
    <row r="13" spans="1:14" ht="20.100000000000001" customHeight="1" x14ac:dyDescent="0.25">
      <c r="A13" s="15"/>
      <c r="B13" s="17">
        <v>5</v>
      </c>
      <c r="C13" s="18">
        <v>4</v>
      </c>
      <c r="D13" s="18">
        <v>3</v>
      </c>
      <c r="E13" s="18">
        <v>2</v>
      </c>
      <c r="F13" s="19">
        <v>1</v>
      </c>
      <c r="H13" s="32" t="s">
        <v>40</v>
      </c>
    </row>
    <row r="14" spans="1:14" ht="20.100000000000001" customHeight="1" thickBot="1" x14ac:dyDescent="0.3">
      <c r="B14" s="20">
        <v>1</v>
      </c>
      <c r="C14" s="21">
        <v>1</v>
      </c>
      <c r="D14" s="21"/>
      <c r="E14" s="21"/>
      <c r="F14" s="22"/>
      <c r="H14" s="31">
        <f>(B13*B14+C13*C14+D13*D14+E13*E14+F13*F14)/$C$6</f>
        <v>4.5</v>
      </c>
      <c r="I14" s="1" t="s">
        <v>37</v>
      </c>
    </row>
    <row r="15" spans="1:14" ht="20.100000000000001" customHeight="1" thickBot="1" x14ac:dyDescent="0.3">
      <c r="A15" s="15" t="s">
        <v>19</v>
      </c>
      <c r="B15" s="16"/>
      <c r="C15" s="16"/>
      <c r="D15" s="16"/>
      <c r="E15" s="16"/>
      <c r="F15" s="16"/>
    </row>
    <row r="16" spans="1:14" ht="20.100000000000001" customHeight="1" x14ac:dyDescent="0.25">
      <c r="A16" s="15"/>
      <c r="B16" s="17">
        <v>5</v>
      </c>
      <c r="C16" s="18">
        <v>4</v>
      </c>
      <c r="D16" s="18">
        <v>3</v>
      </c>
      <c r="E16" s="18">
        <v>2</v>
      </c>
      <c r="F16" s="19">
        <v>1</v>
      </c>
      <c r="H16" s="32" t="s">
        <v>40</v>
      </c>
      <c r="J16" s="1" t="s">
        <v>37</v>
      </c>
    </row>
    <row r="17" spans="1:11" ht="20.100000000000001" customHeight="1" thickBot="1" x14ac:dyDescent="0.3">
      <c r="B17" s="20"/>
      <c r="C17" s="21"/>
      <c r="D17" s="21">
        <v>1</v>
      </c>
      <c r="E17" s="21">
        <v>1</v>
      </c>
      <c r="F17" s="22"/>
      <c r="H17" s="31">
        <f>(B16*B17+C16*C17+D16*D17+E16*E17+F16*F17)/$C$6</f>
        <v>2.5</v>
      </c>
      <c r="I17" s="33" t="s">
        <v>37</v>
      </c>
      <c r="J17" s="35"/>
      <c r="K17" s="35"/>
    </row>
    <row r="18" spans="1:11" ht="20.100000000000001" customHeight="1" thickBot="1" x14ac:dyDescent="0.3">
      <c r="A18" s="15" t="s">
        <v>20</v>
      </c>
      <c r="B18" s="16"/>
      <c r="C18" s="16"/>
      <c r="D18" s="16"/>
      <c r="E18" s="16"/>
      <c r="F18" s="16"/>
    </row>
    <row r="19" spans="1:11" ht="20.100000000000001" customHeight="1" x14ac:dyDescent="0.25">
      <c r="A19" s="15"/>
      <c r="B19" s="17">
        <v>5</v>
      </c>
      <c r="C19" s="18">
        <v>4</v>
      </c>
      <c r="D19" s="18">
        <v>3</v>
      </c>
      <c r="E19" s="18">
        <v>2</v>
      </c>
      <c r="F19" s="19">
        <v>1</v>
      </c>
      <c r="H19" s="32" t="s">
        <v>40</v>
      </c>
    </row>
    <row r="20" spans="1:11" ht="20.100000000000001" customHeight="1" thickBot="1" x14ac:dyDescent="0.3">
      <c r="B20" s="20">
        <v>1</v>
      </c>
      <c r="C20" s="21">
        <v>1</v>
      </c>
      <c r="D20" s="21"/>
      <c r="E20" s="21"/>
      <c r="F20" s="22"/>
      <c r="H20" s="31">
        <f>(B19*B20+C19*C20+D19*D20+E19*E20+F19*F20)/$C$6</f>
        <v>4.5</v>
      </c>
    </row>
    <row r="21" spans="1:11" ht="20.100000000000001" customHeight="1" thickBot="1" x14ac:dyDescent="0.3">
      <c r="A21" s="15" t="s">
        <v>21</v>
      </c>
      <c r="B21" s="16"/>
      <c r="C21" s="16"/>
      <c r="D21" s="16"/>
      <c r="E21" s="16"/>
      <c r="F21" s="16"/>
      <c r="G21" s="16"/>
    </row>
    <row r="22" spans="1:11" ht="20.100000000000001" customHeight="1" x14ac:dyDescent="0.25">
      <c r="A22" s="15"/>
      <c r="B22" s="17">
        <v>5</v>
      </c>
      <c r="C22" s="18">
        <v>4</v>
      </c>
      <c r="D22" s="18">
        <v>3</v>
      </c>
      <c r="E22" s="18">
        <v>2</v>
      </c>
      <c r="F22" s="19">
        <v>1</v>
      </c>
      <c r="G22" s="16"/>
      <c r="H22" s="32" t="s">
        <v>40</v>
      </c>
      <c r="J22" s="1" t="s">
        <v>37</v>
      </c>
    </row>
    <row r="23" spans="1:11" ht="20.100000000000001" customHeight="1" thickBot="1" x14ac:dyDescent="0.3">
      <c r="B23" s="20"/>
      <c r="C23" s="21">
        <v>1</v>
      </c>
      <c r="D23" s="21">
        <v>1</v>
      </c>
      <c r="E23" s="21"/>
      <c r="F23" s="22"/>
      <c r="H23" s="31">
        <f>(B22*B23+C22*C23+D22*D23+E22*E23+F22*F23)/$C$6</f>
        <v>3.5</v>
      </c>
      <c r="J23" s="37" t="s">
        <v>37</v>
      </c>
      <c r="K23" s="37"/>
    </row>
    <row r="24" spans="1:11" ht="20.100000000000001" customHeight="1" thickBot="1" x14ac:dyDescent="0.3">
      <c r="A24" s="15" t="s">
        <v>22</v>
      </c>
    </row>
    <row r="25" spans="1:11" ht="20.100000000000001" customHeight="1" x14ac:dyDescent="0.25">
      <c r="A25" s="15"/>
      <c r="B25" s="17">
        <v>5</v>
      </c>
      <c r="C25" s="18">
        <v>4</v>
      </c>
      <c r="D25" s="18">
        <v>3</v>
      </c>
      <c r="E25" s="18">
        <v>2</v>
      </c>
      <c r="F25" s="19">
        <v>1</v>
      </c>
      <c r="H25" s="32" t="s">
        <v>40</v>
      </c>
    </row>
    <row r="26" spans="1:11" ht="20.100000000000001" customHeight="1" thickBot="1" x14ac:dyDescent="0.3">
      <c r="B26" s="20">
        <v>1</v>
      </c>
      <c r="C26" s="21">
        <v>1</v>
      </c>
      <c r="D26" s="21"/>
      <c r="E26" s="21"/>
      <c r="F26" s="22"/>
      <c r="H26" s="31">
        <f>(B25*B26+C25*C26+D25*D26+E25*E26+F25*F26)/$C$6</f>
        <v>4.5</v>
      </c>
    </row>
    <row r="27" spans="1:11" ht="20.100000000000001" customHeight="1" thickBot="1" x14ac:dyDescent="0.3">
      <c r="A27" s="15" t="s">
        <v>23</v>
      </c>
    </row>
    <row r="28" spans="1:11" ht="20.100000000000001" customHeight="1" x14ac:dyDescent="0.25">
      <c r="A28" s="15"/>
      <c r="B28" s="17">
        <v>5</v>
      </c>
      <c r="C28" s="18">
        <v>4</v>
      </c>
      <c r="D28" s="18">
        <v>3</v>
      </c>
      <c r="E28" s="18">
        <v>2</v>
      </c>
      <c r="F28" s="19">
        <v>1</v>
      </c>
      <c r="H28" s="32" t="s">
        <v>40</v>
      </c>
    </row>
    <row r="29" spans="1:11" ht="20.100000000000001" customHeight="1" thickBot="1" x14ac:dyDescent="0.3">
      <c r="B29" s="20"/>
      <c r="C29" s="21">
        <v>2</v>
      </c>
      <c r="D29" s="21"/>
      <c r="E29" s="21"/>
      <c r="F29" s="22"/>
      <c r="H29" s="31">
        <f>(B28*B29+C28*C29+D28*D29+E28*E29+F28*F29)/$C$6</f>
        <v>4</v>
      </c>
      <c r="I29" s="33" t="s">
        <v>37</v>
      </c>
      <c r="J29" s="81" t="s">
        <v>37</v>
      </c>
      <c r="K29" s="81"/>
    </row>
    <row r="30" spans="1:11" ht="20.100000000000001" customHeight="1" thickBot="1" x14ac:dyDescent="0.3">
      <c r="A30" s="15" t="s">
        <v>24</v>
      </c>
    </row>
    <row r="31" spans="1:11" ht="20.100000000000001" customHeight="1" x14ac:dyDescent="0.25">
      <c r="A31" s="15"/>
      <c r="B31" s="17">
        <v>5</v>
      </c>
      <c r="C31" s="18">
        <v>4</v>
      </c>
      <c r="D31" s="18">
        <v>3</v>
      </c>
      <c r="E31" s="18">
        <v>2</v>
      </c>
      <c r="F31" s="19">
        <v>1</v>
      </c>
      <c r="H31" s="32" t="s">
        <v>40</v>
      </c>
    </row>
    <row r="32" spans="1:11" ht="20.100000000000001" customHeight="1" thickBot="1" x14ac:dyDescent="0.3">
      <c r="B32" s="20">
        <v>1</v>
      </c>
      <c r="C32" s="21"/>
      <c r="D32" s="21">
        <v>1</v>
      </c>
      <c r="E32" s="21"/>
      <c r="F32" s="22"/>
      <c r="H32" s="31">
        <f>(B31*B32+C31*C32+D31*D32+E31*E32+F31*F32)/$C$6</f>
        <v>4</v>
      </c>
      <c r="J32" s="82" t="s">
        <v>37</v>
      </c>
      <c r="K32" s="82"/>
    </row>
    <row r="33" spans="1:12" ht="20.100000000000001" customHeight="1" thickBot="1" x14ac:dyDescent="0.3">
      <c r="A33" s="15" t="s">
        <v>25</v>
      </c>
    </row>
    <row r="34" spans="1:12" ht="20.100000000000001" customHeight="1" x14ac:dyDescent="0.25">
      <c r="A34" s="15"/>
      <c r="B34" s="17">
        <v>5</v>
      </c>
      <c r="C34" s="18">
        <v>4</v>
      </c>
      <c r="D34" s="18">
        <v>3</v>
      </c>
      <c r="E34" s="18">
        <v>2</v>
      </c>
      <c r="F34" s="19">
        <v>1</v>
      </c>
      <c r="H34" s="32" t="s">
        <v>40</v>
      </c>
    </row>
    <row r="35" spans="1:12" ht="20.100000000000001" customHeight="1" thickBot="1" x14ac:dyDescent="0.3">
      <c r="B35" s="20">
        <v>2</v>
      </c>
      <c r="C35" s="21"/>
      <c r="D35" s="21"/>
      <c r="E35" s="21"/>
      <c r="F35" s="22"/>
      <c r="H35" s="31">
        <f>(B34*B35+C34*C35+D34*D35+E34*E35+F34*F35)/$C$6</f>
        <v>5</v>
      </c>
      <c r="I35" s="38" t="s">
        <v>37</v>
      </c>
      <c r="J35" s="37"/>
      <c r="K35" s="37"/>
      <c r="L35" s="37"/>
    </row>
    <row r="36" spans="1:12" ht="20.100000000000001" customHeight="1" thickBot="1" x14ac:dyDescent="0.3">
      <c r="A36" s="15" t="s">
        <v>26</v>
      </c>
    </row>
    <row r="37" spans="1:12" ht="20.100000000000001" customHeight="1" x14ac:dyDescent="0.25">
      <c r="A37" s="15"/>
      <c r="B37" s="17">
        <v>5</v>
      </c>
      <c r="C37" s="18">
        <v>4</v>
      </c>
      <c r="D37" s="18">
        <v>3</v>
      </c>
      <c r="E37" s="18">
        <v>2</v>
      </c>
      <c r="F37" s="19">
        <v>1</v>
      </c>
      <c r="H37" s="32" t="s">
        <v>40</v>
      </c>
    </row>
    <row r="38" spans="1:12" ht="20.100000000000001" customHeight="1" thickBot="1" x14ac:dyDescent="0.3">
      <c r="B38" s="20">
        <v>2</v>
      </c>
      <c r="C38" s="21"/>
      <c r="D38" s="21"/>
      <c r="E38" s="21"/>
      <c r="F38" s="22"/>
      <c r="H38" s="31">
        <f>(B37*B38+C37*C38+D37*D38+E37*E38+F37*F38)/$C$6</f>
        <v>5</v>
      </c>
    </row>
    <row r="39" spans="1:12" ht="20.100000000000001" customHeight="1" thickBot="1" x14ac:dyDescent="0.3">
      <c r="A39" s="15" t="s">
        <v>27</v>
      </c>
    </row>
    <row r="40" spans="1:12" ht="20.100000000000001" customHeight="1" x14ac:dyDescent="0.25">
      <c r="A40" s="15"/>
      <c r="B40" s="17">
        <v>5</v>
      </c>
      <c r="C40" s="18">
        <v>4</v>
      </c>
      <c r="D40" s="18">
        <v>3</v>
      </c>
      <c r="E40" s="18">
        <v>2</v>
      </c>
      <c r="F40" s="19">
        <v>1</v>
      </c>
      <c r="H40" s="32" t="s">
        <v>40</v>
      </c>
    </row>
    <row r="41" spans="1:12" ht="20.100000000000001" customHeight="1" thickBot="1" x14ac:dyDescent="0.3">
      <c r="B41" s="20"/>
      <c r="C41" s="21">
        <v>1</v>
      </c>
      <c r="D41" s="21">
        <v>1</v>
      </c>
      <c r="E41" s="21"/>
      <c r="F41" s="22"/>
      <c r="H41" s="31">
        <f>(B40*B41+C40*C41+D40*D41+E40*E41+F40*F41)/$C$6</f>
        <v>3.5</v>
      </c>
    </row>
    <row r="42" spans="1:12" ht="20.100000000000001" customHeight="1" thickBot="1" x14ac:dyDescent="0.3">
      <c r="A42" s="15" t="s">
        <v>28</v>
      </c>
    </row>
    <row r="43" spans="1:12" ht="20.100000000000001" customHeight="1" x14ac:dyDescent="0.25">
      <c r="A43" s="15"/>
      <c r="B43" s="17">
        <v>5</v>
      </c>
      <c r="C43" s="18">
        <v>4</v>
      </c>
      <c r="D43" s="18">
        <v>3</v>
      </c>
      <c r="E43" s="18">
        <v>2</v>
      </c>
      <c r="F43" s="19">
        <v>1</v>
      </c>
      <c r="H43" s="32" t="s">
        <v>40</v>
      </c>
    </row>
    <row r="44" spans="1:12" ht="20.100000000000001" customHeight="1" thickBot="1" x14ac:dyDescent="0.3">
      <c r="B44" s="20">
        <v>2</v>
      </c>
      <c r="C44" s="21"/>
      <c r="D44" s="21"/>
      <c r="E44" s="21"/>
      <c r="F44" s="22"/>
      <c r="H44" s="31">
        <f>(B43*B44+C43*C44+D43*D44+E43*E44+F43*F44)/$C$6</f>
        <v>5</v>
      </c>
    </row>
    <row r="45" spans="1:12" ht="20.100000000000001" customHeight="1" thickBot="1" x14ac:dyDescent="0.3">
      <c r="A45" s="15" t="s">
        <v>29</v>
      </c>
    </row>
    <row r="46" spans="1:12" ht="20.100000000000001" customHeight="1" x14ac:dyDescent="0.25">
      <c r="A46" s="15"/>
      <c r="B46" s="17">
        <v>5</v>
      </c>
      <c r="C46" s="18">
        <v>4</v>
      </c>
      <c r="D46" s="18">
        <v>3</v>
      </c>
      <c r="E46" s="18">
        <v>2</v>
      </c>
      <c r="F46" s="19">
        <v>1</v>
      </c>
      <c r="H46" s="32" t="s">
        <v>40</v>
      </c>
    </row>
    <row r="47" spans="1:12" ht="20.100000000000001" customHeight="1" thickBot="1" x14ac:dyDescent="0.3">
      <c r="B47" s="20">
        <v>2</v>
      </c>
      <c r="C47" s="21"/>
      <c r="D47" s="21"/>
      <c r="E47" s="21"/>
      <c r="F47" s="22"/>
      <c r="H47" s="31">
        <f>(B46*B47+C46*C47+D46*D47+E46*E47+F46*F47)/$C$6</f>
        <v>5</v>
      </c>
      <c r="J47" s="37"/>
      <c r="K47" s="37"/>
    </row>
    <row r="48" spans="1:12" ht="20.100000000000001" customHeight="1" thickBot="1" x14ac:dyDescent="0.3">
      <c r="A48" s="15" t="s">
        <v>30</v>
      </c>
    </row>
    <row r="49" spans="1:11" ht="20.100000000000001" customHeight="1" x14ac:dyDescent="0.25">
      <c r="A49" s="15"/>
      <c r="B49" s="17">
        <v>5</v>
      </c>
      <c r="C49" s="18">
        <v>4</v>
      </c>
      <c r="D49" s="18">
        <v>3</v>
      </c>
      <c r="E49" s="18">
        <v>2</v>
      </c>
      <c r="F49" s="19">
        <v>1</v>
      </c>
      <c r="H49" s="32" t="s">
        <v>40</v>
      </c>
    </row>
    <row r="50" spans="1:11" ht="20.100000000000001" customHeight="1" thickBot="1" x14ac:dyDescent="0.3">
      <c r="B50" s="20"/>
      <c r="C50" s="21"/>
      <c r="D50" s="21">
        <v>2</v>
      </c>
      <c r="E50" s="21"/>
      <c r="F50" s="22"/>
      <c r="H50" s="31">
        <f>(B49*B50+C49*C50+D49*D50+E49*E50+F49*F50)/$C$6</f>
        <v>3</v>
      </c>
      <c r="I50" s="33" t="s">
        <v>37</v>
      </c>
      <c r="J50" s="37"/>
      <c r="K50" s="37"/>
    </row>
    <row r="51" spans="1:11" ht="20.100000000000001" customHeight="1" thickBot="1" x14ac:dyDescent="0.3">
      <c r="A51" s="15" t="s">
        <v>31</v>
      </c>
    </row>
    <row r="52" spans="1:11" ht="20.100000000000001" customHeight="1" x14ac:dyDescent="0.25">
      <c r="A52" s="15"/>
      <c r="B52" s="17">
        <v>5</v>
      </c>
      <c r="C52" s="18">
        <v>4</v>
      </c>
      <c r="D52" s="18">
        <v>3</v>
      </c>
      <c r="E52" s="18">
        <v>2</v>
      </c>
      <c r="F52" s="19">
        <v>1</v>
      </c>
      <c r="H52" s="32" t="s">
        <v>40</v>
      </c>
    </row>
    <row r="53" spans="1:11" ht="20.100000000000001" customHeight="1" thickBot="1" x14ac:dyDescent="0.3">
      <c r="B53" s="20">
        <v>1</v>
      </c>
      <c r="C53" s="21">
        <v>1</v>
      </c>
      <c r="D53" s="21"/>
      <c r="E53" s="21"/>
      <c r="F53" s="22"/>
      <c r="H53" s="31">
        <f>(B52*B53+C52*C53+D52*D53+E52*E53+F52*F53)/$C$6</f>
        <v>4.5</v>
      </c>
      <c r="I53" s="33" t="s">
        <v>37</v>
      </c>
      <c r="J53" s="37"/>
      <c r="K53" s="37"/>
    </row>
    <row r="54" spans="1:11" ht="20.100000000000001" customHeight="1" thickBot="1" x14ac:dyDescent="0.3">
      <c r="A54" s="15" t="s">
        <v>32</v>
      </c>
    </row>
    <row r="55" spans="1:11" ht="20.100000000000001" customHeight="1" x14ac:dyDescent="0.25">
      <c r="A55" s="15"/>
      <c r="B55" s="17">
        <v>5</v>
      </c>
      <c r="C55" s="18">
        <v>4</v>
      </c>
      <c r="D55" s="18">
        <v>3</v>
      </c>
      <c r="E55" s="18">
        <v>2</v>
      </c>
      <c r="F55" s="19">
        <v>1</v>
      </c>
      <c r="H55" s="32" t="s">
        <v>40</v>
      </c>
    </row>
    <row r="56" spans="1:11" ht="20.100000000000001" customHeight="1" thickBot="1" x14ac:dyDescent="0.3">
      <c r="B56" s="20">
        <v>2</v>
      </c>
      <c r="C56" s="21"/>
      <c r="D56" s="21"/>
      <c r="E56" s="21"/>
      <c r="F56" s="22"/>
      <c r="H56" s="31">
        <f>(B55*B56+C55*C56+D55*D56+E55*E56+F55*F56)/$C$6</f>
        <v>5</v>
      </c>
      <c r="J56" s="37"/>
      <c r="K56" s="37"/>
    </row>
    <row r="57" spans="1:11" ht="20.100000000000001" customHeight="1" thickBot="1" x14ac:dyDescent="0.3">
      <c r="A57" s="15" t="s">
        <v>33</v>
      </c>
    </row>
    <row r="58" spans="1:11" ht="20.100000000000001" customHeight="1" x14ac:dyDescent="0.25">
      <c r="A58" s="15"/>
      <c r="B58" s="17">
        <v>5</v>
      </c>
      <c r="C58" s="18">
        <v>4</v>
      </c>
      <c r="D58" s="18">
        <v>3</v>
      </c>
      <c r="E58" s="18">
        <v>2</v>
      </c>
      <c r="F58" s="19">
        <v>1</v>
      </c>
      <c r="H58" s="32" t="s">
        <v>40</v>
      </c>
    </row>
    <row r="59" spans="1:11" ht="20.100000000000001" customHeight="1" thickBot="1" x14ac:dyDescent="0.3">
      <c r="B59" s="20">
        <v>1</v>
      </c>
      <c r="C59" s="21">
        <v>1</v>
      </c>
      <c r="D59" s="21"/>
      <c r="E59" s="21"/>
      <c r="F59" s="22"/>
      <c r="H59" s="31">
        <f>(B58*B59+C58*C59+D58*D59+E58*E59+F58*F59)/$C$6</f>
        <v>4.5</v>
      </c>
      <c r="J59" s="37"/>
      <c r="K59" s="37"/>
    </row>
    <row r="60" spans="1:11" ht="20.100000000000001" customHeight="1" thickBot="1" x14ac:dyDescent="0.3">
      <c r="A60" s="15" t="s">
        <v>34</v>
      </c>
    </row>
    <row r="61" spans="1:11" ht="20.100000000000001" customHeight="1" x14ac:dyDescent="0.25">
      <c r="A61" s="15"/>
      <c r="B61" s="17">
        <v>5</v>
      </c>
      <c r="C61" s="18">
        <v>4</v>
      </c>
      <c r="D61" s="18">
        <v>3</v>
      </c>
      <c r="E61" s="18">
        <v>2</v>
      </c>
      <c r="F61" s="19">
        <v>1</v>
      </c>
      <c r="H61" s="32" t="s">
        <v>40</v>
      </c>
    </row>
    <row r="62" spans="1:11" ht="20.100000000000001" customHeight="1" thickBot="1" x14ac:dyDescent="0.3">
      <c r="B62" s="20">
        <v>1</v>
      </c>
      <c r="C62" s="21">
        <v>1</v>
      </c>
      <c r="D62" s="21"/>
      <c r="E62" s="21"/>
      <c r="F62" s="22"/>
      <c r="H62" s="31">
        <f>(B61*B62+C61*C62+D61*D62+E61*E62+F61*F62)/$C$6</f>
        <v>4.5</v>
      </c>
      <c r="J62" s="37"/>
      <c r="K62" s="37"/>
    </row>
    <row r="63" spans="1:11" ht="20.100000000000001" customHeight="1" thickBot="1" x14ac:dyDescent="0.3">
      <c r="A63" s="15" t="s">
        <v>35</v>
      </c>
    </row>
    <row r="64" spans="1:11" ht="20.100000000000001" customHeight="1" x14ac:dyDescent="0.25">
      <c r="A64" s="15"/>
      <c r="B64" s="17">
        <v>5</v>
      </c>
      <c r="C64" s="18">
        <v>4</v>
      </c>
      <c r="D64" s="18">
        <v>3</v>
      </c>
      <c r="E64" s="18">
        <v>2</v>
      </c>
      <c r="F64" s="19">
        <v>1</v>
      </c>
      <c r="H64" s="32" t="s">
        <v>40</v>
      </c>
    </row>
    <row r="65" spans="1:14" ht="20.100000000000001" customHeight="1" thickBot="1" x14ac:dyDescent="0.3">
      <c r="B65" s="20">
        <v>2</v>
      </c>
      <c r="C65" s="21"/>
      <c r="D65" s="21"/>
      <c r="E65" s="21"/>
      <c r="F65" s="22"/>
      <c r="H65" s="31">
        <f>(B64*B65+C64*C65+D64*D65+E64*E65+F64*F65)/$C$6</f>
        <v>5</v>
      </c>
      <c r="I65" s="33" t="s">
        <v>37</v>
      </c>
      <c r="J65" s="37"/>
      <c r="K65" s="37"/>
      <c r="N65" s="1" t="s">
        <v>37</v>
      </c>
    </row>
    <row r="66" spans="1:14" ht="20.100000000000001" customHeight="1" thickBot="1" x14ac:dyDescent="0.3">
      <c r="A66" s="15" t="s">
        <v>36</v>
      </c>
    </row>
    <row r="67" spans="1:14" ht="20.100000000000001" customHeight="1" x14ac:dyDescent="0.25">
      <c r="A67" s="15"/>
      <c r="B67" s="17">
        <v>5</v>
      </c>
      <c r="C67" s="18">
        <v>4</v>
      </c>
      <c r="D67" s="18">
        <v>3</v>
      </c>
      <c r="E67" s="18">
        <v>2</v>
      </c>
      <c r="F67" s="19">
        <v>1</v>
      </c>
      <c r="H67" s="32" t="s">
        <v>40</v>
      </c>
    </row>
    <row r="68" spans="1:14" ht="20.100000000000001" customHeight="1" thickBot="1" x14ac:dyDescent="0.3">
      <c r="B68" s="20"/>
      <c r="C68" s="21"/>
      <c r="D68" s="21">
        <v>2</v>
      </c>
      <c r="E68" s="21"/>
      <c r="F68" s="22"/>
      <c r="H68" s="31">
        <f>(B67*B68+C67*C68+D67*D68+E67*E68+F67*F68)/$C$6</f>
        <v>3</v>
      </c>
      <c r="J68" s="37"/>
      <c r="K68" s="37"/>
    </row>
    <row r="69" spans="1:14" ht="20.100000000000001" customHeight="1" x14ac:dyDescent="0.25">
      <c r="B69" s="24"/>
      <c r="C69" s="24"/>
      <c r="D69" s="24"/>
      <c r="E69" s="24"/>
      <c r="F69" s="24"/>
    </row>
    <row r="70" spans="1:14" ht="20.100000000000001" customHeight="1" x14ac:dyDescent="0.25">
      <c r="A70" s="79" t="s">
        <v>42</v>
      </c>
      <c r="B70" s="79"/>
      <c r="C70" s="79"/>
      <c r="D70" s="79"/>
      <c r="E70" s="79"/>
      <c r="F70" s="79"/>
      <c r="G70" s="79"/>
      <c r="H70" s="79"/>
      <c r="I70" s="79"/>
      <c r="J70" s="79"/>
    </row>
    <row r="71" spans="1:14" ht="20.100000000000001" customHeight="1" thickBot="1" x14ac:dyDescent="0.3"/>
    <row r="72" spans="1:14" ht="20.100000000000001" customHeight="1" x14ac:dyDescent="0.25">
      <c r="A72" s="25" t="s">
        <v>39</v>
      </c>
      <c r="B72" s="26"/>
      <c r="C72" s="26"/>
      <c r="D72" s="26"/>
      <c r="E72" s="26"/>
      <c r="F72" s="26"/>
      <c r="G72" s="26"/>
      <c r="H72" s="26"/>
      <c r="I72" s="26"/>
      <c r="J72" s="26"/>
      <c r="K72" s="27"/>
    </row>
    <row r="73" spans="1:14" ht="20.100000000000001" customHeight="1" x14ac:dyDescent="0.25">
      <c r="A73" s="28" t="s">
        <v>38</v>
      </c>
      <c r="B73" s="29"/>
      <c r="C73" s="29"/>
      <c r="D73" s="29"/>
      <c r="E73" s="29"/>
      <c r="F73" s="29"/>
      <c r="G73" s="29"/>
      <c r="H73" s="29"/>
      <c r="I73" s="29"/>
      <c r="J73" s="29"/>
      <c r="K73" s="30"/>
    </row>
    <row r="74" spans="1:14" ht="20.100000000000001" customHeight="1" x14ac:dyDescent="0.25">
      <c r="A74" s="23" t="s">
        <v>57</v>
      </c>
      <c r="B74" s="29"/>
      <c r="C74" s="29"/>
      <c r="D74" s="29"/>
      <c r="E74" s="29"/>
      <c r="F74" s="29"/>
      <c r="G74" s="29"/>
      <c r="H74" s="29"/>
      <c r="I74" s="29"/>
      <c r="J74" s="29"/>
      <c r="K74" s="30"/>
    </row>
    <row r="75" spans="1:14" ht="20.100000000000001" customHeight="1" x14ac:dyDescent="0.25">
      <c r="A75" s="23" t="s">
        <v>58</v>
      </c>
      <c r="B75" s="29"/>
      <c r="C75" s="29"/>
      <c r="D75" s="29"/>
      <c r="E75" s="29"/>
      <c r="F75" s="29"/>
      <c r="G75" s="29"/>
      <c r="H75" s="29"/>
      <c r="I75" s="29"/>
      <c r="J75" s="29"/>
      <c r="K75" s="30"/>
    </row>
    <row r="76" spans="1:14" ht="20.100000000000001" customHeight="1" thickBot="1" x14ac:dyDescent="0.3">
      <c r="A76" s="66" t="s">
        <v>59</v>
      </c>
      <c r="B76" s="67"/>
      <c r="C76" s="67"/>
      <c r="D76" s="67"/>
      <c r="E76" s="67"/>
      <c r="F76" s="67"/>
      <c r="G76" s="67"/>
      <c r="H76" s="67"/>
      <c r="I76" s="67"/>
      <c r="J76" s="67"/>
      <c r="K76" s="68"/>
    </row>
    <row r="77" spans="1:14" ht="20.100000000000001" customHeight="1" x14ac:dyDescent="0.25">
      <c r="A77" s="3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4" x14ac:dyDescent="0.25">
      <c r="A78" s="36" t="s">
        <v>41</v>
      </c>
    </row>
  </sheetData>
  <mergeCells count="7">
    <mergeCell ref="A2:K2"/>
    <mergeCell ref="A70:J70"/>
    <mergeCell ref="J1:K1"/>
    <mergeCell ref="A3:B3"/>
    <mergeCell ref="A4:B4"/>
    <mergeCell ref="J29:K29"/>
    <mergeCell ref="J32:K32"/>
  </mergeCells>
  <phoneticPr fontId="2" type="noConversion"/>
  <pageMargins left="0.13" right="0.14000000000000001" top="0.33" bottom="0.3" header="0.17" footer="0.18"/>
  <pageSetup paperSize="9" scale="86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workbookViewId="0">
      <selection activeCell="B8" sqref="B8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24" style="1" customWidth="1"/>
    <col min="4" max="4" width="25.42578125" style="1" customWidth="1"/>
    <col min="5" max="5" width="17.7109375" style="1" customWidth="1"/>
    <col min="6" max="6" width="15.42578125" style="1" customWidth="1"/>
    <col min="7" max="16384" width="9.140625" style="1"/>
  </cols>
  <sheetData>
    <row r="1" spans="2:6" ht="16.5" thickBot="1" x14ac:dyDescent="0.3"/>
    <row r="2" spans="2:6" ht="17.25" thickTop="1" thickBot="1" x14ac:dyDescent="0.3">
      <c r="D2" s="57" t="s">
        <v>49</v>
      </c>
      <c r="E2" s="58" t="s">
        <v>50</v>
      </c>
      <c r="F2" s="59" t="s">
        <v>48</v>
      </c>
    </row>
    <row r="3" spans="2:6" ht="8.25" customHeight="1" thickTop="1" thickBot="1" x14ac:dyDescent="0.3">
      <c r="D3" s="44"/>
      <c r="E3" s="44"/>
    </row>
    <row r="4" spans="2:6" ht="17.25" thickTop="1" thickBot="1" x14ac:dyDescent="0.3">
      <c r="C4" s="60" t="s">
        <v>51</v>
      </c>
      <c r="D4" s="61">
        <f>'[1]Sec. 01'!$C$7</f>
        <v>0.2857142857142857</v>
      </c>
      <c r="E4" s="61">
        <f>'Sec. 01'!C7</f>
        <v>0.14285714285714285</v>
      </c>
      <c r="F4" s="62">
        <f>(E4-D4)/D4</f>
        <v>-0.5</v>
      </c>
    </row>
    <row r="5" spans="2:6" ht="10.5" customHeight="1" thickTop="1" thickBot="1" x14ac:dyDescent="0.3"/>
    <row r="6" spans="2:6" s="44" customFormat="1" ht="17.25" thickTop="1" thickBot="1" x14ac:dyDescent="0.3">
      <c r="B6" s="57" t="s">
        <v>44</v>
      </c>
      <c r="C6" s="58" t="s">
        <v>45</v>
      </c>
      <c r="D6" s="58" t="s">
        <v>46</v>
      </c>
      <c r="E6" s="58" t="s">
        <v>47</v>
      </c>
      <c r="F6" s="59" t="s">
        <v>48</v>
      </c>
    </row>
    <row r="7" spans="2:6" ht="10.5" customHeight="1" thickTop="1" thickBot="1" x14ac:dyDescent="0.3"/>
    <row r="8" spans="2:6" ht="16.5" thickTop="1" x14ac:dyDescent="0.25">
      <c r="B8" s="45">
        <v>1</v>
      </c>
      <c r="C8" s="46">
        <f>'[1]Sec. 01'!$H$11</f>
        <v>4.75</v>
      </c>
      <c r="D8" s="46">
        <f>'Sec. 01'!H11</f>
        <v>5</v>
      </c>
      <c r="E8" s="47">
        <f>D8-C8</f>
        <v>0.25</v>
      </c>
      <c r="F8" s="48">
        <f>E8/C8</f>
        <v>5.2631578947368418E-2</v>
      </c>
    </row>
    <row r="9" spans="2:6" x14ac:dyDescent="0.25">
      <c r="B9" s="49">
        <v>2</v>
      </c>
      <c r="C9" s="50">
        <f>'[1]Sec. 01'!$H$14</f>
        <v>5</v>
      </c>
      <c r="D9" s="50">
        <f>'Sec. 01'!H14</f>
        <v>4.5</v>
      </c>
      <c r="E9" s="51">
        <f t="shared" ref="E9:E27" si="0">D9-C9</f>
        <v>-0.5</v>
      </c>
      <c r="F9" s="52">
        <f t="shared" ref="F9:F27" si="1">E9/C9</f>
        <v>-0.1</v>
      </c>
    </row>
    <row r="10" spans="2:6" x14ac:dyDescent="0.25">
      <c r="B10" s="49">
        <v>3</v>
      </c>
      <c r="C10" s="50">
        <f>'[1]Sec. 01'!$H$17</f>
        <v>3.5</v>
      </c>
      <c r="D10" s="50">
        <f>'Sec. 01'!H17</f>
        <v>2.5</v>
      </c>
      <c r="E10" s="51">
        <f t="shared" si="0"/>
        <v>-1</v>
      </c>
      <c r="F10" s="52">
        <f t="shared" si="1"/>
        <v>-0.2857142857142857</v>
      </c>
    </row>
    <row r="11" spans="2:6" x14ac:dyDescent="0.25">
      <c r="B11" s="49">
        <v>4</v>
      </c>
      <c r="C11" s="50">
        <f>'[1]Sec. 01'!$H$20</f>
        <v>5</v>
      </c>
      <c r="D11" s="50">
        <f>'Sec. 01'!H20</f>
        <v>4.5</v>
      </c>
      <c r="E11" s="51">
        <f t="shared" si="0"/>
        <v>-0.5</v>
      </c>
      <c r="F11" s="52">
        <f t="shared" si="1"/>
        <v>-0.1</v>
      </c>
    </row>
    <row r="12" spans="2:6" x14ac:dyDescent="0.25">
      <c r="B12" s="49">
        <v>5</v>
      </c>
      <c r="C12" s="50">
        <f>'[1]Sec. 01'!$H$23</f>
        <v>4.5</v>
      </c>
      <c r="D12" s="50">
        <f>'Sec. 01'!H23</f>
        <v>3.5</v>
      </c>
      <c r="E12" s="51">
        <f t="shared" si="0"/>
        <v>-1</v>
      </c>
      <c r="F12" s="52">
        <f t="shared" si="1"/>
        <v>-0.22222222222222221</v>
      </c>
    </row>
    <row r="13" spans="2:6" x14ac:dyDescent="0.25">
      <c r="B13" s="49">
        <v>6</v>
      </c>
      <c r="C13" s="50">
        <f>'[1]Sec. 01'!$H$26</f>
        <v>4.75</v>
      </c>
      <c r="D13" s="50">
        <f>'Sec. 01'!H26</f>
        <v>4.5</v>
      </c>
      <c r="E13" s="51">
        <f t="shared" si="0"/>
        <v>-0.25</v>
      </c>
      <c r="F13" s="52">
        <f t="shared" si="1"/>
        <v>-5.2631578947368418E-2</v>
      </c>
    </row>
    <row r="14" spans="2:6" x14ac:dyDescent="0.25">
      <c r="B14" s="49">
        <v>7</v>
      </c>
      <c r="C14" s="50">
        <f>'[1]Sec. 01'!$H$29</f>
        <v>4.5</v>
      </c>
      <c r="D14" s="50">
        <f>'Sec. 01'!H29</f>
        <v>4</v>
      </c>
      <c r="E14" s="51">
        <f t="shared" si="0"/>
        <v>-0.5</v>
      </c>
      <c r="F14" s="52">
        <f t="shared" si="1"/>
        <v>-0.1111111111111111</v>
      </c>
    </row>
    <row r="15" spans="2:6" x14ac:dyDescent="0.25">
      <c r="B15" s="49">
        <v>8</v>
      </c>
      <c r="C15" s="50">
        <f>'[1]Sec. 01'!$H$32</f>
        <v>3.75</v>
      </c>
      <c r="D15" s="50">
        <f>'Sec. 01'!H32</f>
        <v>4</v>
      </c>
      <c r="E15" s="51">
        <f t="shared" si="0"/>
        <v>0.25</v>
      </c>
      <c r="F15" s="52">
        <f t="shared" si="1"/>
        <v>6.6666666666666666E-2</v>
      </c>
    </row>
    <row r="16" spans="2:6" x14ac:dyDescent="0.25">
      <c r="B16" s="49">
        <v>9</v>
      </c>
      <c r="C16" s="50">
        <f>'[1]Sec. 01'!$H$35</f>
        <v>5</v>
      </c>
      <c r="D16" s="50">
        <f>'Sec. 01'!H35</f>
        <v>5</v>
      </c>
      <c r="E16" s="51">
        <f t="shared" si="0"/>
        <v>0</v>
      </c>
      <c r="F16" s="52">
        <f t="shared" si="1"/>
        <v>0</v>
      </c>
    </row>
    <row r="17" spans="2:6" x14ac:dyDescent="0.25">
      <c r="B17" s="49">
        <v>10</v>
      </c>
      <c r="C17" s="50">
        <f>'[1]Sec. 01'!$H$38</f>
        <v>4.25</v>
      </c>
      <c r="D17" s="50">
        <f>'Sec. 01'!H38</f>
        <v>5</v>
      </c>
      <c r="E17" s="51">
        <f t="shared" si="0"/>
        <v>0.75</v>
      </c>
      <c r="F17" s="52">
        <f t="shared" si="1"/>
        <v>0.17647058823529413</v>
      </c>
    </row>
    <row r="18" spans="2:6" x14ac:dyDescent="0.25">
      <c r="B18" s="49">
        <v>11</v>
      </c>
      <c r="C18" s="50">
        <f>'[1]Sec. 01'!$H$41</f>
        <v>4.25</v>
      </c>
      <c r="D18" s="50">
        <f>'Sec. 01'!H41</f>
        <v>3.5</v>
      </c>
      <c r="E18" s="51">
        <f t="shared" si="0"/>
        <v>-0.75</v>
      </c>
      <c r="F18" s="52">
        <f t="shared" si="1"/>
        <v>-0.17647058823529413</v>
      </c>
    </row>
    <row r="19" spans="2:6" x14ac:dyDescent="0.25">
      <c r="B19" s="49">
        <v>12</v>
      </c>
      <c r="C19" s="50">
        <f>'[1]Sec. 01'!$H$44</f>
        <v>5</v>
      </c>
      <c r="D19" s="50">
        <f>'Sec. 01'!H44</f>
        <v>5</v>
      </c>
      <c r="E19" s="51">
        <f t="shared" si="0"/>
        <v>0</v>
      </c>
      <c r="F19" s="52">
        <f t="shared" si="1"/>
        <v>0</v>
      </c>
    </row>
    <row r="20" spans="2:6" x14ac:dyDescent="0.25">
      <c r="B20" s="49">
        <v>13</v>
      </c>
      <c r="C20" s="50">
        <f>'[1]Sec. 01'!$H$47</f>
        <v>5</v>
      </c>
      <c r="D20" s="50">
        <f>'Sec. 01'!H47</f>
        <v>5</v>
      </c>
      <c r="E20" s="51">
        <f t="shared" si="0"/>
        <v>0</v>
      </c>
      <c r="F20" s="52">
        <f t="shared" si="1"/>
        <v>0</v>
      </c>
    </row>
    <row r="21" spans="2:6" x14ac:dyDescent="0.25">
      <c r="B21" s="49">
        <v>14</v>
      </c>
      <c r="C21" s="50">
        <f>'[1]Sec. 01'!$H$50</f>
        <v>4.25</v>
      </c>
      <c r="D21" s="50">
        <f>'Sec. 01'!H50</f>
        <v>3</v>
      </c>
      <c r="E21" s="51">
        <f t="shared" si="0"/>
        <v>-1.25</v>
      </c>
      <c r="F21" s="52">
        <f t="shared" si="1"/>
        <v>-0.29411764705882354</v>
      </c>
    </row>
    <row r="22" spans="2:6" x14ac:dyDescent="0.25">
      <c r="B22" s="49">
        <v>15</v>
      </c>
      <c r="C22" s="50">
        <f>'[1]Sec. 01'!$H$53</f>
        <v>4.5</v>
      </c>
      <c r="D22" s="50">
        <f>'Sec. 01'!H53</f>
        <v>4.5</v>
      </c>
      <c r="E22" s="51">
        <f t="shared" si="0"/>
        <v>0</v>
      </c>
      <c r="F22" s="52">
        <f t="shared" si="1"/>
        <v>0</v>
      </c>
    </row>
    <row r="23" spans="2:6" x14ac:dyDescent="0.25">
      <c r="B23" s="49">
        <v>16</v>
      </c>
      <c r="C23" s="50">
        <f>'[1]Sec. 01'!$H$56</f>
        <v>5</v>
      </c>
      <c r="D23" s="50">
        <f>'Sec. 01'!H56</f>
        <v>5</v>
      </c>
      <c r="E23" s="51">
        <f t="shared" si="0"/>
        <v>0</v>
      </c>
      <c r="F23" s="52">
        <f t="shared" si="1"/>
        <v>0</v>
      </c>
    </row>
    <row r="24" spans="2:6" x14ac:dyDescent="0.25">
      <c r="B24" s="49">
        <v>17</v>
      </c>
      <c r="C24" s="50">
        <f>'[1]Sec. 01'!$H$59</f>
        <v>4.5</v>
      </c>
      <c r="D24" s="50">
        <f>'Sec. 01'!H59</f>
        <v>4.5</v>
      </c>
      <c r="E24" s="51">
        <f t="shared" si="0"/>
        <v>0</v>
      </c>
      <c r="F24" s="52">
        <f t="shared" si="1"/>
        <v>0</v>
      </c>
    </row>
    <row r="25" spans="2:6" x14ac:dyDescent="0.25">
      <c r="B25" s="49">
        <v>18</v>
      </c>
      <c r="C25" s="50">
        <f>'[1]Sec. 01'!$H$62</f>
        <v>4.5</v>
      </c>
      <c r="D25" s="50">
        <f>'Sec. 01'!H62</f>
        <v>4.5</v>
      </c>
      <c r="E25" s="51">
        <f t="shared" si="0"/>
        <v>0</v>
      </c>
      <c r="F25" s="52">
        <f t="shared" si="1"/>
        <v>0</v>
      </c>
    </row>
    <row r="26" spans="2:6" x14ac:dyDescent="0.25">
      <c r="B26" s="49">
        <v>19</v>
      </c>
      <c r="C26" s="50">
        <f>'[1]Sec. 01'!$H$65</f>
        <v>4.75</v>
      </c>
      <c r="D26" s="50">
        <f>'Sec. 01'!H65</f>
        <v>5</v>
      </c>
      <c r="E26" s="51">
        <f t="shared" si="0"/>
        <v>0.25</v>
      </c>
      <c r="F26" s="52">
        <f t="shared" si="1"/>
        <v>5.2631578947368418E-2</v>
      </c>
    </row>
    <row r="27" spans="2:6" ht="16.5" thickBot="1" x14ac:dyDescent="0.3">
      <c r="B27" s="53">
        <v>20</v>
      </c>
      <c r="C27" s="54">
        <f>'[1]Sec. 01'!$H$68</f>
        <v>4.25</v>
      </c>
      <c r="D27" s="54">
        <f>'Sec. 01'!H68</f>
        <v>3</v>
      </c>
      <c r="E27" s="55">
        <f t="shared" si="0"/>
        <v>-1.25</v>
      </c>
      <c r="F27" s="56">
        <f t="shared" si="1"/>
        <v>-0.29411764705882354</v>
      </c>
    </row>
    <row r="28" spans="2:6" ht="9.75" customHeight="1" thickTop="1" thickBot="1" x14ac:dyDescent="0.3"/>
    <row r="29" spans="2:6" ht="16.5" thickTop="1" x14ac:dyDescent="0.25">
      <c r="B29" s="63" t="s">
        <v>40</v>
      </c>
      <c r="C29" s="47">
        <f>AVERAGE(C8:C27)</f>
        <v>4.55</v>
      </c>
      <c r="D29" s="47">
        <f>AVERAGE(D8:D27)</f>
        <v>4.2750000000000004</v>
      </c>
      <c r="E29" s="47">
        <f>AVERAGE(E8:E27)</f>
        <v>-0.27500000000000002</v>
      </c>
      <c r="F29" s="48">
        <f>AVERAGE(F8:F27)</f>
        <v>-6.4399233377561566E-2</v>
      </c>
    </row>
    <row r="30" spans="2:6" x14ac:dyDescent="0.25">
      <c r="B30" s="64" t="s">
        <v>52</v>
      </c>
      <c r="C30" s="51">
        <f>STDEV(C8:C27)</f>
        <v>0.42612081311339511</v>
      </c>
      <c r="D30" s="51">
        <f>STDEV(D8:D27)</f>
        <v>0.78597910779787106</v>
      </c>
      <c r="E30" s="51">
        <f>STDEV(E8:E27)</f>
        <v>0.54952132279878485</v>
      </c>
      <c r="F30" s="52">
        <f>STDEV(F8:F27)</f>
        <v>0.13148236510321804</v>
      </c>
    </row>
    <row r="31" spans="2:6" x14ac:dyDescent="0.25">
      <c r="B31" s="64" t="s">
        <v>53</v>
      </c>
      <c r="C31" s="51">
        <f>MAX(C8:C27)</f>
        <v>5</v>
      </c>
      <c r="D31" s="51">
        <f>MAX(D8:D27)</f>
        <v>5</v>
      </c>
      <c r="E31" s="51">
        <f>MAX(E8:E27)</f>
        <v>0.75</v>
      </c>
      <c r="F31" s="52">
        <f>MAX(F8:F27)</f>
        <v>0.17647058823529413</v>
      </c>
    </row>
    <row r="32" spans="2:6" ht="16.5" thickBot="1" x14ac:dyDescent="0.3">
      <c r="B32" s="65" t="s">
        <v>54</v>
      </c>
      <c r="C32" s="55">
        <f>MIN(C8:C27)</f>
        <v>3.5</v>
      </c>
      <c r="D32" s="55">
        <f>MIN(D8:D27)</f>
        <v>2.5</v>
      </c>
      <c r="E32" s="55">
        <f>MIN(E8:E27)</f>
        <v>-1.25</v>
      </c>
      <c r="F32" s="56">
        <f>MIN(F8:F27)</f>
        <v>-0.29411764705882354</v>
      </c>
    </row>
    <row r="33" ht="16.5" thickTop="1" x14ac:dyDescent="0.25"/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Questionnaire</vt:lpstr>
      <vt:lpstr>Sec. 01</vt:lpstr>
      <vt:lpstr>Variance Analysis</vt:lpstr>
      <vt:lpstr>Questionnaire!Print_Area</vt:lpstr>
      <vt:lpstr>'Sec.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Jamel Chafra</dc:creator>
  <cp:lastModifiedBy>Windows User</cp:lastModifiedBy>
  <cp:lastPrinted>2016-12-21T06:36:44Z</cp:lastPrinted>
  <dcterms:created xsi:type="dcterms:W3CDTF">2009-11-12T11:04:07Z</dcterms:created>
  <dcterms:modified xsi:type="dcterms:W3CDTF">2023-06-01T07:07:13Z</dcterms:modified>
</cp:coreProperties>
</file>